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0620" windowHeight="4515"/>
  </bookViews>
  <sheets>
    <sheet name="День 1 (завтрак)" sheetId="1" r:id="rId1"/>
    <sheet name="День 1 (обед)" sheetId="4" r:id="rId2"/>
    <sheet name="День 2 (завтрак)" sheetId="2" r:id="rId3"/>
    <sheet name="День 2 (обед)" sheetId="12" r:id="rId4"/>
    <sheet name="День 3 (завтрак) " sheetId="3" r:id="rId5"/>
    <sheet name="День 3  (обед)" sheetId="13" r:id="rId6"/>
    <sheet name="День 4 (завтрак)" sheetId="5" r:id="rId7"/>
    <sheet name="День 4 (обед)" sheetId="14" r:id="rId8"/>
    <sheet name="День 5 (завтрак)" sheetId="6" r:id="rId9"/>
    <sheet name="День 5 (обед)" sheetId="15" r:id="rId10"/>
    <sheet name="День 6 (завтрак)" sheetId="7" r:id="rId11"/>
    <sheet name="День 6 (обед)" sheetId="16" r:id="rId12"/>
    <sheet name="День 7 (завтрак)" sheetId="8" r:id="rId13"/>
    <sheet name="День 7 (обед)" sheetId="17" r:id="rId14"/>
    <sheet name="День 8 (завтрак)" sheetId="9" r:id="rId15"/>
    <sheet name="День 8 (обед)" sheetId="18" r:id="rId16"/>
    <sheet name="День 9 (завтрак)" sheetId="10" r:id="rId17"/>
    <sheet name="День 9 (обед)" sheetId="19" r:id="rId18"/>
    <sheet name="День 10 (завтрак)" sheetId="11" r:id="rId19"/>
    <sheet name="День 10 (обед)" sheetId="20" r:id="rId20"/>
    <sheet name="Лист1" sheetId="21" r:id="rId2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1" i="1" l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B126" i="1"/>
  <c r="L14" i="17" l="1"/>
  <c r="E12" i="17"/>
  <c r="E13" i="17"/>
  <c r="E14" i="17"/>
  <c r="G15" i="12"/>
  <c r="M12" i="6"/>
  <c r="O15" i="13"/>
  <c r="F15" i="13"/>
  <c r="I15" i="13"/>
  <c r="J15" i="13"/>
  <c r="N15" i="13"/>
  <c r="D15" i="13"/>
  <c r="E13" i="13"/>
  <c r="E15" i="13" s="1"/>
  <c r="E14" i="13"/>
  <c r="L15" i="13"/>
  <c r="M15" i="13"/>
  <c r="C15" i="13"/>
  <c r="G15" i="13"/>
  <c r="K15" i="13"/>
  <c r="H15" i="13"/>
  <c r="G15" i="20"/>
  <c r="D15" i="20"/>
  <c r="E14" i="20"/>
  <c r="E13" i="20"/>
  <c r="O15" i="20"/>
  <c r="L15" i="20"/>
  <c r="K15" i="20"/>
  <c r="H15" i="20"/>
  <c r="F15" i="20"/>
  <c r="C15" i="20"/>
  <c r="M14" i="19"/>
  <c r="I14" i="19"/>
  <c r="E13" i="19"/>
  <c r="E12" i="19"/>
  <c r="E14" i="19"/>
  <c r="O14" i="19"/>
  <c r="N14" i="19"/>
  <c r="L14" i="19"/>
  <c r="K14" i="19"/>
  <c r="J14" i="19"/>
  <c r="H14" i="19"/>
  <c r="G14" i="19"/>
  <c r="F14" i="19"/>
  <c r="D14" i="19"/>
  <c r="C14" i="19"/>
  <c r="E14" i="18"/>
  <c r="E13" i="18"/>
  <c r="O15" i="18"/>
  <c r="L15" i="18"/>
  <c r="K15" i="18"/>
  <c r="H15" i="18"/>
  <c r="G15" i="18"/>
  <c r="D15" i="18"/>
  <c r="C15" i="18"/>
  <c r="O14" i="17"/>
  <c r="M14" i="17"/>
  <c r="K14" i="17"/>
  <c r="I14" i="17"/>
  <c r="H14" i="17"/>
  <c r="G14" i="17"/>
  <c r="D14" i="17"/>
  <c r="C14" i="17"/>
  <c r="E14" i="16"/>
  <c r="E13" i="16"/>
  <c r="O15" i="16"/>
  <c r="K15" i="16"/>
  <c r="G15" i="16"/>
  <c r="F15" i="16"/>
  <c r="D15" i="16"/>
  <c r="M15" i="15"/>
  <c r="I15" i="15"/>
  <c r="E14" i="15"/>
  <c r="E13" i="15"/>
  <c r="E15" i="15" s="1"/>
  <c r="N15" i="15"/>
  <c r="L15" i="15"/>
  <c r="K15" i="15"/>
  <c r="J15" i="15"/>
  <c r="H15" i="15"/>
  <c r="G15" i="15"/>
  <c r="F15" i="15"/>
  <c r="D15" i="15"/>
  <c r="C15" i="15"/>
  <c r="N14" i="14"/>
  <c r="L14" i="14"/>
  <c r="J14" i="14"/>
  <c r="H14" i="14"/>
  <c r="F14" i="14"/>
  <c r="E13" i="14"/>
  <c r="E12" i="14"/>
  <c r="D14" i="14"/>
  <c r="O14" i="14"/>
  <c r="M14" i="14"/>
  <c r="K14" i="14"/>
  <c r="I14" i="14"/>
  <c r="G14" i="14"/>
  <c r="E14" i="14"/>
  <c r="C14" i="14"/>
  <c r="F15" i="12"/>
  <c r="D15" i="12"/>
  <c r="E14" i="12"/>
  <c r="E15" i="12" s="1"/>
  <c r="E13" i="12"/>
  <c r="C15" i="12"/>
  <c r="O15" i="12"/>
  <c r="K15" i="12"/>
  <c r="N15" i="12"/>
  <c r="J15" i="12"/>
  <c r="J13" i="11"/>
  <c r="E13" i="11"/>
  <c r="O13" i="11"/>
  <c r="M13" i="11"/>
  <c r="L13" i="11"/>
  <c r="I13" i="11"/>
  <c r="H13" i="11"/>
  <c r="G13" i="11"/>
  <c r="F13" i="11"/>
  <c r="D13" i="11"/>
  <c r="C13" i="11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J13" i="9"/>
  <c r="I13" i="9"/>
  <c r="O13" i="9"/>
  <c r="N13" i="9"/>
  <c r="M13" i="9"/>
  <c r="L13" i="9"/>
  <c r="K13" i="9"/>
  <c r="H13" i="9"/>
  <c r="G13" i="9"/>
  <c r="F13" i="9"/>
  <c r="E13" i="9"/>
  <c r="D13" i="9"/>
  <c r="C13" i="9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N13" i="7"/>
  <c r="M13" i="7"/>
  <c r="J13" i="7"/>
  <c r="I13" i="7"/>
  <c r="F13" i="7"/>
  <c r="E13" i="7"/>
  <c r="C13" i="7"/>
  <c r="O13" i="7"/>
  <c r="L13" i="7"/>
  <c r="K13" i="7"/>
  <c r="H13" i="7"/>
  <c r="G13" i="7"/>
  <c r="D13" i="7"/>
  <c r="O12" i="6"/>
  <c r="K12" i="6"/>
  <c r="I12" i="6"/>
  <c r="G12" i="6"/>
  <c r="E12" i="6"/>
  <c r="N12" i="6"/>
  <c r="L12" i="6"/>
  <c r="J12" i="6"/>
  <c r="H12" i="6"/>
  <c r="F12" i="6"/>
  <c r="D12" i="6"/>
  <c r="C12" i="6"/>
  <c r="F12" i="5"/>
  <c r="E12" i="5"/>
  <c r="D12" i="5"/>
  <c r="O12" i="5"/>
  <c r="N12" i="5"/>
  <c r="M12" i="5"/>
  <c r="L12" i="5"/>
  <c r="K12" i="5"/>
  <c r="J12" i="5"/>
  <c r="I12" i="5"/>
  <c r="H12" i="5"/>
  <c r="G12" i="5"/>
  <c r="C12" i="5"/>
  <c r="O15" i="4"/>
  <c r="N15" i="4"/>
  <c r="M15" i="4"/>
  <c r="L15" i="4"/>
  <c r="K15" i="4"/>
  <c r="J15" i="4"/>
  <c r="I15" i="4"/>
  <c r="H15" i="4"/>
  <c r="G15" i="4"/>
  <c r="F15" i="4"/>
  <c r="E13" i="4"/>
  <c r="E14" i="4"/>
  <c r="E15" i="4" s="1"/>
  <c r="D15" i="4"/>
  <c r="C15" i="4"/>
  <c r="C13" i="3"/>
  <c r="O13" i="3"/>
  <c r="N13" i="3"/>
  <c r="M13" i="3"/>
  <c r="L13" i="3"/>
  <c r="K13" i="3"/>
  <c r="J13" i="3"/>
  <c r="I13" i="3"/>
  <c r="H13" i="3"/>
  <c r="G13" i="3"/>
  <c r="F13" i="3"/>
  <c r="E13" i="3"/>
  <c r="D13" i="3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E8" i="1"/>
  <c r="D8" i="1"/>
  <c r="G8" i="1"/>
  <c r="F8" i="1"/>
  <c r="O15" i="15"/>
  <c r="K13" i="11"/>
  <c r="N13" i="11"/>
  <c r="J15" i="16"/>
  <c r="N15" i="16"/>
  <c r="I15" i="16"/>
  <c r="M15" i="16"/>
  <c r="E15" i="16"/>
  <c r="C15" i="16"/>
  <c r="H15" i="16"/>
  <c r="L15" i="16"/>
  <c r="I15" i="20"/>
  <c r="E15" i="20"/>
  <c r="M15" i="20"/>
  <c r="J15" i="20"/>
  <c r="N15" i="20"/>
  <c r="F15" i="18"/>
  <c r="N15" i="18"/>
  <c r="E15" i="18"/>
  <c r="I15" i="18"/>
  <c r="M15" i="18"/>
  <c r="J15" i="18"/>
  <c r="F14" i="17"/>
  <c r="J14" i="17"/>
  <c r="N14" i="17"/>
  <c r="H15" i="12"/>
  <c r="L15" i="12"/>
  <c r="I15" i="12"/>
  <c r="M15" i="12"/>
</calcChain>
</file>

<file path=xl/sharedStrings.xml><?xml version="1.0" encoding="utf-8"?>
<sst xmlns="http://schemas.openxmlformats.org/spreadsheetml/2006/main" count="741" uniqueCount="96">
  <si>
    <t>День 1 (понедельник)</t>
  </si>
  <si>
    <t>Прием пищи,
наименование
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</si>
  <si>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</si>
  <si>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</si>
  <si>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</si>
  <si>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</si>
  <si>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</si>
  <si>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</si>
  <si>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</si>
  <si>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</si>
  <si>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</si>
  <si>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</si>
  <si>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</si>
  <si>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</si>
  <si>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</si>
  <si>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</si>
  <si>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</si>
  <si>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</si>
  <si>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</si>
  <si>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Чай с сахаром</t>
  </si>
  <si>
    <t>Хлеб пшеничный</t>
  </si>
  <si>
    <t>Масло сливочное (порциями)</t>
  </si>
  <si>
    <t>Сыр российский (порциями)</t>
  </si>
  <si>
    <t xml:space="preserve">Итого </t>
  </si>
  <si>
    <t xml:space="preserve">Обед    </t>
  </si>
  <si>
    <t>Огурцы свежие  в нарезке</t>
  </si>
  <si>
    <t>Суп гороховый</t>
  </si>
  <si>
    <t>Биточки с соусом сметанным с томатом</t>
  </si>
  <si>
    <t>Овощное рагу</t>
  </si>
  <si>
    <t>Сок фруктовый (яблочный)</t>
  </si>
  <si>
    <t>Хлеб ржано-пшеничный</t>
  </si>
  <si>
    <t>День 2 (вторник)</t>
  </si>
  <si>
    <t>Омлет натуральный с консервированным зеленым горошком</t>
  </si>
  <si>
    <t>Кофейный напиток с молоком</t>
  </si>
  <si>
    <t>Салат из свежих помидор с луком репчатым с р/м</t>
  </si>
  <si>
    <t>Борщ с капустой и картофелем</t>
  </si>
  <si>
    <t>Рыба припущенная</t>
  </si>
  <si>
    <t>Картофель отварной</t>
  </si>
  <si>
    <t>Компот из сухофруктов</t>
  </si>
  <si>
    <t>День 3 (среда)</t>
  </si>
  <si>
    <t>Пюре картофельное</t>
  </si>
  <si>
    <t>Чай с лимоном</t>
  </si>
  <si>
    <t>Салат из свежих овощей с р/м</t>
  </si>
  <si>
    <t>Суп рисовый с картофелем</t>
  </si>
  <si>
    <t>Бефстроганов</t>
  </si>
  <si>
    <t>Макаронные изделия отварные</t>
  </si>
  <si>
    <t>Компот из плодов сухих (шиповник)</t>
  </si>
  <si>
    <t>День 4 (четверг)</t>
  </si>
  <si>
    <t>Запеканка творожно-морковная с соусом яблочным</t>
  </si>
  <si>
    <t>Какао с молоком</t>
  </si>
  <si>
    <t>Салат из свеклы отварной с р/м</t>
  </si>
  <si>
    <t xml:space="preserve">Щи из свежей капусты </t>
  </si>
  <si>
    <t>Плов из птицы</t>
  </si>
  <si>
    <t>Компот из свежих яблок</t>
  </si>
  <si>
    <t>День 5 (пятница)</t>
  </si>
  <si>
    <t>Макаронные изделия отварные с сыром</t>
  </si>
  <si>
    <t>Салат из моркови с яблоком с р/м</t>
  </si>
  <si>
    <t>Суп с макаронными изделиями</t>
  </si>
  <si>
    <t>Печень по-строгановски (свиная)</t>
  </si>
  <si>
    <t>Кисель из черной смородины</t>
  </si>
  <si>
    <t>День 6 (понедельник)</t>
  </si>
  <si>
    <t>Каша пшенная молочная</t>
  </si>
  <si>
    <t xml:space="preserve">Чай фруктовый </t>
  </si>
  <si>
    <t>Овощи свежие  в нарезке</t>
  </si>
  <si>
    <t>Суп овощной</t>
  </si>
  <si>
    <t>Тефтели мясные (2 вариант), соус сметанный с томатом</t>
  </si>
  <si>
    <t>Рис припущенный</t>
  </si>
  <si>
    <t>День 7 (вторник)</t>
  </si>
  <si>
    <t>Запеканка рисовая с яблоками с соусом сметанным</t>
  </si>
  <si>
    <t>Салат из свежих огурцов с р/м</t>
  </si>
  <si>
    <t>Рассольник ленинградский</t>
  </si>
  <si>
    <t>Рыба запеченая с картофелем по-русски</t>
  </si>
  <si>
    <t>День 8 (среда)</t>
  </si>
  <si>
    <t>Каша овсяная молочная</t>
  </si>
  <si>
    <t>Салат витаминный с р/м</t>
  </si>
  <si>
    <t>Суп картофельный с пшеничной крупой</t>
  </si>
  <si>
    <t>Котлета особая (мясная) с соусом сметанным с томатом</t>
  </si>
  <si>
    <t>День 9 (четверг)</t>
  </si>
  <si>
    <t>Пудинг творожный с изюмом с яблочной подливой</t>
  </si>
  <si>
    <t>Помидор свежий  в нарезке</t>
  </si>
  <si>
    <t>Жаркое по-домашнему</t>
  </si>
  <si>
    <t>Кисель из земляники</t>
  </si>
  <si>
    <t>День 10 (пятница)</t>
  </si>
  <si>
    <t>Чай с лимоном без сахара</t>
  </si>
  <si>
    <t>Суп рыбный</t>
  </si>
  <si>
    <t>Котлета рубленая из птицы запеченая с соусом молочным, соус сметанный</t>
  </si>
  <si>
    <t>Каша гречнева рассыпчатая</t>
  </si>
  <si>
    <r>
      <rPr>
        <b/>
        <sz val="11"/>
        <color theme="1"/>
        <rFont val="Times New Roman"/>
        <family val="1"/>
        <charset val="204"/>
      </rPr>
      <t>Обед</t>
    </r>
    <r>
      <rPr>
        <b/>
        <sz val="10"/>
        <color theme="1"/>
        <rFont val="Times New Roman"/>
        <family val="1"/>
        <charset val="204"/>
      </rPr>
      <t xml:space="preserve">    </t>
    </r>
  </si>
  <si>
    <t>Каша гречневая молочная</t>
  </si>
  <si>
    <t>Напиток из шиповника</t>
  </si>
  <si>
    <t>Хлеб йодированный</t>
  </si>
  <si>
    <t>Яблоки</t>
  </si>
  <si>
    <t xml:space="preserve">Бананы </t>
  </si>
  <si>
    <t>Груши</t>
  </si>
  <si>
    <t>Апельсины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</si>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</sst>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2" fontId="6" fillId="0" borderId="1" xfId="0" applyNumberFormat="1" applyFont="1" applyBorder="1"/>
    <xf numFmtId="2" fontId="6" fillId="0" borderId="1" xfId="0" applyNumberFormat="1" applyFont="1" applyFill="1" applyBorder="1"/>
    <xf numFmtId="0" fontId="4" fillId="0" borderId="2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vertical="center" wrapText="1"/>
    </xf>
    <xf numFmtId="2" fontId="8" fillId="0" borderId="5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2" fontId="10" fillId="0" borderId="1" xfId="0" applyNumberFormat="1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right" vertical="center" wrapText="1"/>
    </xf>
    <xf numFmtId="0" fontId="9" fillId="0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2" fontId="6" fillId="0" borderId="1" xfId="0" applyNumberFormat="1" applyFont="1" applyBorder="1" applyAlignment="1"/>
    <xf numFmtId="0" fontId="6" fillId="0" borderId="1" xfId="0" applyFont="1" applyFill="1" applyBorder="1" applyAlignment="1">
      <alignment wrapText="1"/>
    </xf>
    <xf numFmtId="2" fontId="6" fillId="0" borderId="1" xfId="0" applyNumberFormat="1" applyFont="1" applyFill="1" applyBorder="1" applyAlignment="1"/>
    <xf numFmtId="0" fontId="4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wrapText="1"/>
    </xf>
    <xf numFmtId="2" fontId="4" fillId="0" borderId="1" xfId="0" applyNumberFormat="1" applyFont="1" applyFill="1" applyBorder="1" applyAlignment="1">
      <alignment wrapText="1"/>
    </xf>
    <xf numFmtId="2" fontId="8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2" fontId="4" fillId="0" borderId="1" xfId="0" applyNumberFormat="1" applyFont="1" applyFill="1" applyBorder="1" applyAlignment="1"/>
    <xf numFmtId="2" fontId="8" fillId="0" borderId="1" xfId="0" applyNumberFormat="1" applyFont="1" applyFill="1" applyBorder="1" applyAlignment="1"/>
    <xf numFmtId="0" fontId="0" fillId="0" borderId="0" xfId="0" applyFill="1"/>
    <xf numFmtId="2" fontId="9" fillId="0" borderId="1" xfId="0" applyNumberFormat="1" applyFont="1" applyFill="1" applyBorder="1" applyAlignment="1">
      <alignment vertical="center" wrapText="1"/>
    </xf>
    <xf numFmtId="2" fontId="0" fillId="0" borderId="0" xfId="0" applyNumberFormat="1"/>
    <xf numFmtId="0" fontId="6" fillId="0" borderId="2" xfId="0" applyFont="1" applyBorder="1" applyAlignment="1">
      <alignment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/>
    <xf numFmtId="0" fontId="4" fillId="0" borderId="2" xfId="0" applyFont="1" applyFill="1" applyBorder="1" applyAlignment="1">
      <alignment horizontal="left" wrapText="1"/>
    </xf>
    <xf numFmtId="2" fontId="8" fillId="0" borderId="5" xfId="0" applyNumberFormat="1" applyFont="1" applyFill="1" applyBorder="1" applyAlignment="1">
      <alignment wrapText="1"/>
    </xf>
    <xf numFmtId="165" fontId="6" fillId="0" borderId="1" xfId="0" applyNumberFormat="1" applyFont="1" applyBorder="1" applyAlignment="1"/>
    <xf numFmtId="0" fontId="4" fillId="0" borderId="1" xfId="0" applyFont="1" applyFill="1" applyBorder="1" applyAlignment="1">
      <alignment horizontal="left" wrapText="1"/>
    </xf>
    <xf numFmtId="2" fontId="10" fillId="0" borderId="1" xfId="0" applyNumberFormat="1" applyFont="1" applyFill="1" applyBorder="1" applyAlignment="1">
      <alignment wrapText="1"/>
    </xf>
    <xf numFmtId="0" fontId="4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/>
    </xf>
    <xf numFmtId="0" fontId="0" fillId="0" borderId="0" xfId="0" applyBorder="1"/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2" fontId="4" fillId="0" borderId="0" xfId="0" applyNumberFormat="1" applyFont="1" applyBorder="1" applyAlignment="1">
      <alignment horizontal="right" vertical="center" wrapText="1"/>
    </xf>
    <xf numFmtId="2" fontId="4" fillId="0" borderId="0" xfId="0" applyNumberFormat="1" applyFont="1" applyBorder="1" applyAlignment="1">
      <alignment vertical="center" wrapText="1"/>
    </xf>
    <xf numFmtId="1" fontId="9" fillId="0" borderId="0" xfId="0" applyNumberFormat="1" applyFont="1" applyFill="1" applyBorder="1" applyAlignment="1">
      <alignment vertical="center" wrapText="1"/>
    </xf>
    <xf numFmtId="2" fontId="9" fillId="0" borderId="0" xfId="0" applyNumberFormat="1" applyFont="1" applyFill="1" applyBorder="1" applyAlignment="1">
      <alignment vertical="center" wrapText="1"/>
    </xf>
    <xf numFmtId="1" fontId="9" fillId="0" borderId="0" xfId="0" applyNumberFormat="1" applyFont="1" applyBorder="1" applyAlignment="1">
      <alignment horizontal="right" vertical="center" wrapText="1"/>
    </xf>
    <xf numFmtId="2" fontId="9" fillId="0" borderId="0" xfId="0" applyNumberFormat="1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2" fontId="8" fillId="0" borderId="0" xfId="0" applyNumberFormat="1" applyFont="1" applyFill="1" applyBorder="1" applyAlignment="1">
      <alignment vertical="center"/>
    </xf>
    <xf numFmtId="2" fontId="8" fillId="0" borderId="0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2" fontId="4" fillId="0" borderId="0" xfId="0" applyNumberFormat="1" applyFont="1" applyFill="1" applyBorder="1" applyAlignment="1">
      <alignment horizontal="right" vertical="center" wrapText="1"/>
    </xf>
    <xf numFmtId="2" fontId="4" fillId="0" borderId="0" xfId="0" applyNumberFormat="1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right" wrapText="1"/>
    </xf>
    <xf numFmtId="0" fontId="9" fillId="0" borderId="5" xfId="0" applyFont="1" applyFill="1" applyBorder="1" applyAlignment="1">
      <alignment wrapText="1"/>
    </xf>
    <xf numFmtId="0" fontId="4" fillId="0" borderId="5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2" fontId="6" fillId="0" borderId="1" xfId="1" applyNumberFormat="1" applyFont="1" applyBorder="1" applyAlignment="1">
      <alignment horizontal="right"/>
    </xf>
    <xf numFmtId="2" fontId="9" fillId="0" borderId="1" xfId="0" applyNumberFormat="1" applyFont="1" applyFill="1" applyBorder="1" applyAlignment="1">
      <alignment wrapText="1"/>
    </xf>
    <xf numFmtId="0" fontId="12" fillId="0" borderId="2" xfId="0" applyFont="1" applyFill="1" applyBorder="1" applyAlignment="1">
      <alignment wrapText="1"/>
    </xf>
    <xf numFmtId="0" fontId="12" fillId="0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0" fontId="6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vertical="center" wrapText="1"/>
    </xf>
    <xf numFmtId="2" fontId="14" fillId="0" borderId="5" xfId="0" applyNumberFormat="1" applyFont="1" applyFill="1" applyBorder="1" applyAlignment="1">
      <alignment vertical="center" wrapText="1"/>
    </xf>
    <xf numFmtId="2" fontId="15" fillId="0" borderId="1" xfId="0" applyNumberFormat="1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wrapText="1"/>
    </xf>
    <xf numFmtId="2" fontId="6" fillId="0" borderId="1" xfId="0" applyNumberFormat="1" applyFont="1" applyFill="1" applyBorder="1" applyAlignment="1">
      <alignment wrapText="1"/>
    </xf>
    <xf numFmtId="2" fontId="14" fillId="0" borderId="1" xfId="0" applyNumberFormat="1" applyFont="1" applyFill="1" applyBorder="1" applyAlignment="1">
      <alignment wrapText="1"/>
    </xf>
    <xf numFmtId="2" fontId="14" fillId="0" borderId="1" xfId="0" applyNumberFormat="1" applyFont="1" applyFill="1" applyBorder="1" applyAlignment="1"/>
    <xf numFmtId="2" fontId="13" fillId="0" borderId="1" xfId="0" applyNumberFormat="1" applyFont="1" applyFill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wrapText="1"/>
    </xf>
    <xf numFmtId="2" fontId="14" fillId="0" borderId="5" xfId="0" applyNumberFormat="1" applyFont="1" applyFill="1" applyBorder="1" applyAlignment="1">
      <alignment wrapText="1"/>
    </xf>
    <xf numFmtId="2" fontId="15" fillId="0" borderId="1" xfId="0" applyNumberFormat="1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/>
    </xf>
    <xf numFmtId="0" fontId="3" fillId="0" borderId="5" xfId="0" applyFont="1" applyFill="1" applyBorder="1" applyAlignment="1">
      <alignment horizontal="center" vertical="center"/>
    </xf>
    <xf numFmtId="0" fontId="16" fillId="0" borderId="0" xfId="0" applyFont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0" fontId="0" fillId="0" borderId="0" xfId="0" applyFont="1"/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2" fontId="13" fillId="0" borderId="1" xfId="0" applyNumberFormat="1" applyFont="1" applyFill="1" applyBorder="1"/>
    <xf numFmtId="0" fontId="2" fillId="0" borderId="0" xfId="0" applyFont="1"/>
    <xf numFmtId="165" fontId="13" fillId="0" borderId="1" xfId="0" applyNumberFormat="1" applyFont="1" applyFill="1" applyBorder="1"/>
    <xf numFmtId="0" fontId="16" fillId="0" borderId="0" xfId="0" applyFont="1" applyFill="1"/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wrapText="1"/>
    </xf>
    <xf numFmtId="2" fontId="18" fillId="0" borderId="1" xfId="0" applyNumberFormat="1" applyFont="1" applyBorder="1"/>
    <xf numFmtId="0" fontId="17" fillId="0" borderId="0" xfId="0" applyFont="1"/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2" fontId="12" fillId="0" borderId="1" xfId="0" applyNumberFormat="1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26"/>
  <sheetViews>
    <sheetView tabSelected="1" workbookViewId="0">
      <selection activeCell="J113" sqref="J113"/>
    </sheetView>
  </sheetViews>
  <sheetFormatPr defaultRowHeight="15" x14ac:dyDescent="0.25"/>
  <cols>
    <col min="1" max="1" width="10.5703125" customWidth="1"/>
    <col min="2" max="2" width="25.7109375" customWidth="1"/>
    <col min="3" max="3" width="8.28515625" customWidth="1"/>
    <col min="4" max="4" width="6.85546875" customWidth="1"/>
    <col min="5" max="5" width="5.85546875" customWidth="1"/>
    <col min="6" max="6" width="6.140625" customWidth="1"/>
    <col min="7" max="7" width="9.5703125" bestFit="1" customWidth="1"/>
    <col min="8" max="8" width="6.140625" customWidth="1"/>
    <col min="9" max="9" width="6.85546875" customWidth="1"/>
    <col min="10" max="10" width="8" customWidth="1"/>
    <col min="11" max="11" width="6.140625" customWidth="1"/>
    <col min="12" max="12" width="7" customWidth="1"/>
    <col min="13" max="14" width="7.42578125" customWidth="1"/>
    <col min="15" max="15" width="7.28515625" customWidth="1"/>
  </cols>
  <sheetData>
    <row r="2" spans="1:15" x14ac:dyDescent="0.2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 x14ac:dyDescent="0.25">
      <c r="A4" s="124"/>
      <c r="B4" s="124" t="s">
        <v>1</v>
      </c>
      <c r="C4" s="124" t="s">
        <v>2</v>
      </c>
      <c r="D4" s="126" t="s">
        <v>3</v>
      </c>
      <c r="E4" s="127"/>
      <c r="F4" s="128"/>
      <c r="G4" s="124" t="s">
        <v>4</v>
      </c>
      <c r="H4" s="126" t="s">
        <v>5</v>
      </c>
      <c r="I4" s="127"/>
      <c r="J4" s="127"/>
      <c r="K4" s="128"/>
      <c r="L4" s="126" t="s">
        <v>6</v>
      </c>
      <c r="M4" s="127"/>
      <c r="N4" s="127"/>
      <c r="O4" s="128"/>
    </row>
    <row r="5" spans="1:15" ht="24" x14ac:dyDescent="0.25">
      <c r="A5" s="125"/>
      <c r="B5" s="125"/>
      <c r="C5" s="125"/>
      <c r="D5" s="3" t="s">
        <v>7</v>
      </c>
      <c r="E5" s="3" t="s">
        <v>8</v>
      </c>
      <c r="F5" s="3" t="s">
        <v>9</v>
      </c>
      <c r="G5" s="125"/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</row>
    <row r="6" spans="1:15" x14ac:dyDescent="0.2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</row>
    <row r="7" spans="1:15" ht="19.5" customHeight="1" x14ac:dyDescent="0.25">
      <c r="A7" s="39"/>
      <c r="B7" s="97" t="s">
        <v>18</v>
      </c>
      <c r="C7" s="78"/>
      <c r="D7" s="79"/>
      <c r="E7" s="79"/>
      <c r="F7" s="79"/>
      <c r="G7" s="79"/>
      <c r="H7" s="80"/>
      <c r="I7" s="80"/>
      <c r="J7" s="80"/>
      <c r="K7" s="80"/>
      <c r="L7" s="80"/>
      <c r="M7" s="80"/>
      <c r="N7" s="80"/>
      <c r="O7" s="80"/>
    </row>
    <row r="8" spans="1:15" x14ac:dyDescent="0.25">
      <c r="A8" s="10"/>
      <c r="B8" s="11" t="s">
        <v>88</v>
      </c>
      <c r="C8" s="12">
        <v>150</v>
      </c>
      <c r="D8" s="12">
        <f>9.01/210*150</f>
        <v>6.4357142857142859</v>
      </c>
      <c r="E8" s="12">
        <f>5.74/210*150</f>
        <v>4.1000000000000005</v>
      </c>
      <c r="F8" s="12">
        <f>45.03/210*150</f>
        <v>32.164285714285718</v>
      </c>
      <c r="G8" s="12">
        <f>269/210*150</f>
        <v>192.14285714285714</v>
      </c>
      <c r="H8" s="12">
        <v>0.21</v>
      </c>
      <c r="I8" s="12">
        <v>1.64</v>
      </c>
      <c r="J8" s="13">
        <v>28.44</v>
      </c>
      <c r="K8" s="12">
        <v>0.28999999999999998</v>
      </c>
      <c r="L8" s="12">
        <v>181.48</v>
      </c>
      <c r="M8" s="12">
        <v>242.75</v>
      </c>
      <c r="N8" s="12">
        <v>99.23</v>
      </c>
      <c r="O8" s="12">
        <v>2.88</v>
      </c>
    </row>
    <row r="9" spans="1:15" x14ac:dyDescent="0.25">
      <c r="A9" s="10"/>
      <c r="B9" s="11" t="s">
        <v>19</v>
      </c>
      <c r="C9" s="12">
        <v>200</v>
      </c>
      <c r="D9" s="12">
        <v>0.53</v>
      </c>
      <c r="E9" s="12">
        <v>0</v>
      </c>
      <c r="F9" s="12">
        <v>9.4700000000000006</v>
      </c>
      <c r="G9" s="12">
        <v>60</v>
      </c>
      <c r="H9" s="12">
        <v>0</v>
      </c>
      <c r="I9" s="12">
        <v>0.03</v>
      </c>
      <c r="J9" s="12">
        <v>0</v>
      </c>
      <c r="K9" s="12">
        <v>0</v>
      </c>
      <c r="L9" s="12">
        <v>11.1</v>
      </c>
      <c r="M9" s="12">
        <v>2.8</v>
      </c>
      <c r="N9" s="12">
        <v>1.4</v>
      </c>
      <c r="O9" s="12">
        <v>0.28000000000000003</v>
      </c>
    </row>
    <row r="10" spans="1:15" x14ac:dyDescent="0.25">
      <c r="A10" s="81"/>
      <c r="B10" s="82" t="s">
        <v>90</v>
      </c>
      <c r="C10" s="83">
        <v>30</v>
      </c>
      <c r="D10" s="83">
        <v>1.96</v>
      </c>
      <c r="E10" s="83">
        <v>0.75</v>
      </c>
      <c r="F10" s="83">
        <v>8.7100000000000009</v>
      </c>
      <c r="G10" s="83">
        <v>62.4</v>
      </c>
      <c r="H10" s="84">
        <v>0</v>
      </c>
      <c r="I10" s="84">
        <v>0</v>
      </c>
      <c r="J10" s="84">
        <v>0</v>
      </c>
      <c r="K10" s="84">
        <v>0.6</v>
      </c>
      <c r="L10" s="84">
        <v>6.9</v>
      </c>
      <c r="M10" s="84">
        <v>25.2</v>
      </c>
      <c r="N10" s="84">
        <v>9.9</v>
      </c>
      <c r="O10" s="84">
        <v>0.6</v>
      </c>
    </row>
    <row r="11" spans="1:15" x14ac:dyDescent="0.25">
      <c r="A11" s="10"/>
      <c r="B11" s="11" t="s">
        <v>21</v>
      </c>
      <c r="C11" s="12">
        <v>10</v>
      </c>
      <c r="D11" s="12">
        <v>0.1</v>
      </c>
      <c r="E11" s="12">
        <v>7.2</v>
      </c>
      <c r="F11" s="12">
        <v>0.13</v>
      </c>
      <c r="G11" s="12">
        <v>66</v>
      </c>
      <c r="H11" s="12">
        <v>0</v>
      </c>
      <c r="I11" s="12">
        <v>0</v>
      </c>
      <c r="J11" s="12">
        <v>45</v>
      </c>
      <c r="K11" s="12">
        <v>0.11</v>
      </c>
      <c r="L11" s="12">
        <v>2.4</v>
      </c>
      <c r="M11" s="12">
        <v>3</v>
      </c>
      <c r="N11" s="12">
        <v>0</v>
      </c>
      <c r="O11" s="12">
        <v>0.02</v>
      </c>
    </row>
    <row r="12" spans="1:15" x14ac:dyDescent="0.25">
      <c r="A12" s="10"/>
      <c r="B12" s="11" t="s">
        <v>22</v>
      </c>
      <c r="C12" s="13">
        <v>15</v>
      </c>
      <c r="D12" s="13">
        <v>5.48</v>
      </c>
      <c r="E12" s="12">
        <v>4.43</v>
      </c>
      <c r="F12" s="12">
        <v>0</v>
      </c>
      <c r="G12" s="12">
        <v>53.75</v>
      </c>
      <c r="H12" s="12">
        <v>0.01</v>
      </c>
      <c r="I12" s="12">
        <v>0.11</v>
      </c>
      <c r="J12" s="12">
        <v>43.2</v>
      </c>
      <c r="K12" s="12">
        <v>0.08</v>
      </c>
      <c r="L12" s="12">
        <v>132</v>
      </c>
      <c r="M12" s="12">
        <v>75</v>
      </c>
      <c r="N12" s="12">
        <v>5.25</v>
      </c>
      <c r="O12" s="12">
        <v>0.15</v>
      </c>
    </row>
    <row r="13" spans="1:15" x14ac:dyDescent="0.25">
      <c r="A13" s="10"/>
      <c r="B13" s="11" t="s">
        <v>91</v>
      </c>
      <c r="C13" s="13">
        <v>100</v>
      </c>
      <c r="D13" s="13">
        <v>0.4</v>
      </c>
      <c r="E13" s="12">
        <v>0.4</v>
      </c>
      <c r="F13" s="12">
        <v>9.8000000000000007</v>
      </c>
      <c r="G13" s="12">
        <v>47</v>
      </c>
      <c r="H13" s="12">
        <v>0.03</v>
      </c>
      <c r="I13" s="12">
        <v>0.84</v>
      </c>
      <c r="J13" s="12">
        <v>50</v>
      </c>
      <c r="K13" s="12">
        <v>0.2</v>
      </c>
      <c r="L13" s="12">
        <v>10.9</v>
      </c>
      <c r="M13" s="12">
        <v>11</v>
      </c>
      <c r="N13" s="12">
        <v>9.1</v>
      </c>
      <c r="O13" s="12">
        <v>0.22</v>
      </c>
    </row>
    <row r="14" spans="1:15" x14ac:dyDescent="0.25">
      <c r="A14" s="37"/>
      <c r="B14" s="113" t="s">
        <v>23</v>
      </c>
      <c r="C14" s="85">
        <f>SUM(C8:C13)</f>
        <v>505</v>
      </c>
      <c r="D14" s="85">
        <f>SUM(D8:D13)</f>
        <v>14.905714285714286</v>
      </c>
      <c r="E14" s="85">
        <f>SUM(E8:E13)</f>
        <v>16.88</v>
      </c>
      <c r="F14" s="85">
        <f>SUM(F8:F13)</f>
        <v>60.274285714285725</v>
      </c>
      <c r="G14" s="85">
        <f>SUM(G8:G13)</f>
        <v>481.29285714285714</v>
      </c>
      <c r="H14" s="85">
        <f>SUM(H8:H13)</f>
        <v>0.25</v>
      </c>
      <c r="I14" s="85">
        <f>SUM(I8:I13)</f>
        <v>2.62</v>
      </c>
      <c r="J14" s="85">
        <f>SUM(J8:J13)</f>
        <v>166.64</v>
      </c>
      <c r="K14" s="85">
        <f>SUM(K8:K13)</f>
        <v>1.2799999999999998</v>
      </c>
      <c r="L14" s="85">
        <f>SUM(L8:L13)</f>
        <v>344.78</v>
      </c>
      <c r="M14" s="85">
        <f>SUM(M8:M13)</f>
        <v>359.75</v>
      </c>
      <c r="N14" s="85">
        <f>SUM(N8:N13)</f>
        <v>124.88000000000001</v>
      </c>
      <c r="O14" s="85">
        <f>SUM(O8:O13)</f>
        <v>4.1500000000000004</v>
      </c>
    </row>
    <row r="15" spans="1:15" x14ac:dyDescent="0.25">
      <c r="A15" s="1" t="s">
        <v>31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x14ac:dyDescent="0.25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x14ac:dyDescent="0.25">
      <c r="A17" s="124"/>
      <c r="B17" s="124" t="s">
        <v>1</v>
      </c>
      <c r="C17" s="124" t="s">
        <v>2</v>
      </c>
      <c r="D17" s="126" t="s">
        <v>3</v>
      </c>
      <c r="E17" s="127"/>
      <c r="F17" s="128"/>
      <c r="G17" s="124" t="s">
        <v>4</v>
      </c>
      <c r="H17" s="126" t="s">
        <v>5</v>
      </c>
      <c r="I17" s="127"/>
      <c r="J17" s="127"/>
      <c r="K17" s="128"/>
      <c r="L17" s="126" t="s">
        <v>6</v>
      </c>
      <c r="M17" s="127"/>
      <c r="N17" s="127"/>
      <c r="O17" s="128"/>
    </row>
    <row r="18" spans="1:15" ht="24" x14ac:dyDescent="0.25">
      <c r="A18" s="125"/>
      <c r="B18" s="125"/>
      <c r="C18" s="125"/>
      <c r="D18" s="3" t="s">
        <v>7</v>
      </c>
      <c r="E18" s="3" t="s">
        <v>8</v>
      </c>
      <c r="F18" s="3" t="s">
        <v>9</v>
      </c>
      <c r="G18" s="125"/>
      <c r="H18" s="3" t="s">
        <v>10</v>
      </c>
      <c r="I18" s="3" t="s">
        <v>11</v>
      </c>
      <c r="J18" s="3" t="s">
        <v>12</v>
      </c>
      <c r="K18" s="3" t="s">
        <v>13</v>
      </c>
      <c r="L18" s="3" t="s">
        <v>14</v>
      </c>
      <c r="M18" s="3" t="s">
        <v>15</v>
      </c>
      <c r="N18" s="3" t="s">
        <v>16</v>
      </c>
      <c r="O18" s="3" t="s">
        <v>17</v>
      </c>
    </row>
    <row r="19" spans="1:15" x14ac:dyDescent="0.25">
      <c r="A19" s="77">
        <v>1</v>
      </c>
      <c r="B19" s="77">
        <v>2</v>
      </c>
      <c r="C19" s="77">
        <v>3</v>
      </c>
      <c r="D19" s="77">
        <v>4</v>
      </c>
      <c r="E19" s="77">
        <v>5</v>
      </c>
      <c r="F19" s="77">
        <v>6</v>
      </c>
      <c r="G19" s="77">
        <v>7</v>
      </c>
      <c r="H19" s="77">
        <v>8</v>
      </c>
      <c r="I19" s="77">
        <v>9</v>
      </c>
      <c r="J19" s="77">
        <v>10</v>
      </c>
      <c r="K19" s="77">
        <v>11</v>
      </c>
      <c r="L19" s="77">
        <v>12</v>
      </c>
      <c r="M19" s="77">
        <v>13</v>
      </c>
      <c r="N19" s="77">
        <v>14</v>
      </c>
      <c r="O19" s="77">
        <v>15</v>
      </c>
    </row>
    <row r="20" spans="1:15" x14ac:dyDescent="0.25">
      <c r="A20" s="39"/>
      <c r="B20" s="97" t="s">
        <v>18</v>
      </c>
      <c r="C20" s="78"/>
      <c r="D20" s="79"/>
      <c r="E20" s="79"/>
      <c r="F20" s="79"/>
      <c r="G20" s="79"/>
      <c r="H20" s="80"/>
      <c r="I20" s="80"/>
      <c r="J20" s="80"/>
      <c r="K20" s="80"/>
      <c r="L20" s="80"/>
      <c r="M20" s="80"/>
      <c r="N20" s="80"/>
      <c r="O20" s="80"/>
    </row>
    <row r="21" spans="1:15" ht="39" x14ac:dyDescent="0.25">
      <c r="A21" s="10"/>
      <c r="B21" s="36" t="s">
        <v>32</v>
      </c>
      <c r="C21" s="12">
        <v>150</v>
      </c>
      <c r="D21" s="12">
        <v>12.08</v>
      </c>
      <c r="E21" s="12">
        <v>19.920000000000002</v>
      </c>
      <c r="F21" s="12">
        <v>4.0599999999999996</v>
      </c>
      <c r="G21" s="12">
        <v>243.78</v>
      </c>
      <c r="H21" s="12">
        <v>0.12</v>
      </c>
      <c r="I21" s="12">
        <v>3.21</v>
      </c>
      <c r="J21" s="12">
        <v>267.93</v>
      </c>
      <c r="K21" s="12">
        <v>0.66</v>
      </c>
      <c r="L21" s="12">
        <v>88.47</v>
      </c>
      <c r="M21" s="12">
        <v>199.22</v>
      </c>
      <c r="N21" s="12">
        <v>19.21</v>
      </c>
      <c r="O21" s="12">
        <v>2.3199999999999998</v>
      </c>
    </row>
    <row r="22" spans="1:15" x14ac:dyDescent="0.25">
      <c r="A22" s="81"/>
      <c r="B22" s="82" t="s">
        <v>20</v>
      </c>
      <c r="C22" s="83">
        <v>30</v>
      </c>
      <c r="D22" s="83">
        <v>2.09</v>
      </c>
      <c r="E22" s="83">
        <v>0.33</v>
      </c>
      <c r="F22" s="83">
        <v>13.8</v>
      </c>
      <c r="G22" s="83">
        <v>71.7</v>
      </c>
      <c r="H22" s="84">
        <v>0</v>
      </c>
      <c r="I22" s="84">
        <v>0</v>
      </c>
      <c r="J22" s="84">
        <v>0</v>
      </c>
      <c r="K22" s="84">
        <v>0.6</v>
      </c>
      <c r="L22" s="84">
        <v>6.9</v>
      </c>
      <c r="M22" s="84">
        <v>25.2</v>
      </c>
      <c r="N22" s="84">
        <v>9.9</v>
      </c>
      <c r="O22" s="84">
        <v>0.6</v>
      </c>
    </row>
    <row r="23" spans="1:15" x14ac:dyDescent="0.25">
      <c r="A23" s="10"/>
      <c r="B23" s="11" t="s">
        <v>21</v>
      </c>
      <c r="C23" s="12">
        <v>10</v>
      </c>
      <c r="D23" s="12">
        <v>0.1</v>
      </c>
      <c r="E23" s="12">
        <v>7.2</v>
      </c>
      <c r="F23" s="12">
        <v>0.13</v>
      </c>
      <c r="G23" s="12">
        <v>66</v>
      </c>
      <c r="H23" s="12">
        <v>0</v>
      </c>
      <c r="I23" s="12">
        <v>0</v>
      </c>
      <c r="J23" s="12">
        <v>45</v>
      </c>
      <c r="K23" s="12">
        <v>0.11</v>
      </c>
      <c r="L23" s="12">
        <v>2.4</v>
      </c>
      <c r="M23" s="12">
        <v>3</v>
      </c>
      <c r="N23" s="12">
        <v>0</v>
      </c>
      <c r="O23" s="12">
        <v>0.02</v>
      </c>
    </row>
    <row r="24" spans="1:15" x14ac:dyDescent="0.25">
      <c r="A24" s="120"/>
      <c r="B24" s="129" t="s">
        <v>89</v>
      </c>
      <c r="C24" s="130">
        <v>200</v>
      </c>
      <c r="D24" s="130">
        <v>0.38300000000000001</v>
      </c>
      <c r="E24" s="130">
        <v>0.13819999999999999</v>
      </c>
      <c r="F24" s="130">
        <v>18.209099999999999</v>
      </c>
      <c r="G24" s="130">
        <v>75.611419999999995</v>
      </c>
      <c r="H24" s="130">
        <v>0.01</v>
      </c>
      <c r="I24" s="130">
        <v>102.8</v>
      </c>
      <c r="J24" s="130">
        <v>0</v>
      </c>
      <c r="K24" s="130">
        <v>0</v>
      </c>
      <c r="L24" s="130">
        <v>9.25</v>
      </c>
      <c r="M24" s="130">
        <v>2.54</v>
      </c>
      <c r="N24" s="130">
        <v>3.24</v>
      </c>
      <c r="O24" s="130">
        <v>0.38700000000000001</v>
      </c>
    </row>
    <row r="25" spans="1:15" x14ac:dyDescent="0.25">
      <c r="A25" s="120"/>
      <c r="B25" s="129" t="s">
        <v>92</v>
      </c>
      <c r="C25" s="130">
        <v>100</v>
      </c>
      <c r="D25" s="130">
        <v>1.5</v>
      </c>
      <c r="E25" s="130">
        <v>0.5</v>
      </c>
      <c r="F25" s="130">
        <v>21</v>
      </c>
      <c r="G25" s="130">
        <v>96</v>
      </c>
      <c r="H25" s="130">
        <v>0.04</v>
      </c>
      <c r="I25" s="130">
        <v>10</v>
      </c>
      <c r="J25" s="130">
        <v>0.12</v>
      </c>
      <c r="K25" s="130">
        <v>0.4</v>
      </c>
      <c r="L25" s="130">
        <v>8</v>
      </c>
      <c r="M25" s="130">
        <v>0.28000000000000003</v>
      </c>
      <c r="N25" s="130">
        <v>0.4</v>
      </c>
      <c r="O25" s="130">
        <v>0.6</v>
      </c>
    </row>
    <row r="26" spans="1:15" x14ac:dyDescent="0.25">
      <c r="A26" s="37"/>
      <c r="B26" s="113" t="s">
        <v>23</v>
      </c>
      <c r="C26" s="85">
        <f>SUM(C21:C25)</f>
        <v>490</v>
      </c>
      <c r="D26" s="85">
        <f>SUM(D21:D25)</f>
        <v>16.152999999999999</v>
      </c>
      <c r="E26" s="85">
        <f>SUM(E21:E25)</f>
        <v>28.088200000000001</v>
      </c>
      <c r="F26" s="85">
        <f>SUM(F21:F25)</f>
        <v>57.199100000000001</v>
      </c>
      <c r="G26" s="85">
        <f>SUM(G21:G25)</f>
        <v>553.09141999999997</v>
      </c>
      <c r="H26" s="85">
        <f>SUM(H21:H25)</f>
        <v>0.17</v>
      </c>
      <c r="I26" s="85">
        <f>SUM(I21:I25)</f>
        <v>116.00999999999999</v>
      </c>
      <c r="J26" s="85">
        <f>SUM(J21:J25)</f>
        <v>313.05</v>
      </c>
      <c r="K26" s="85">
        <f>SUM(K21:K25)</f>
        <v>1.77</v>
      </c>
      <c r="L26" s="85">
        <f>SUM(L21:L25)</f>
        <v>115.02000000000001</v>
      </c>
      <c r="M26" s="85">
        <f>SUM(M21:M25)</f>
        <v>230.23999999999998</v>
      </c>
      <c r="N26" s="85">
        <f>SUM(N21:N25)</f>
        <v>32.75</v>
      </c>
      <c r="O26" s="85">
        <f>SUM(O21:O25)</f>
        <v>3.927</v>
      </c>
    </row>
    <row r="27" spans="1:15" x14ac:dyDescent="0.25">
      <c r="A27" s="2" t="s">
        <v>39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25">
      <c r="A29" s="124"/>
      <c r="B29" s="124" t="s">
        <v>1</v>
      </c>
      <c r="C29" s="124" t="s">
        <v>2</v>
      </c>
      <c r="D29" s="126" t="s">
        <v>3</v>
      </c>
      <c r="E29" s="127"/>
      <c r="F29" s="128"/>
      <c r="G29" s="124" t="s">
        <v>4</v>
      </c>
      <c r="H29" s="126" t="s">
        <v>5</v>
      </c>
      <c r="I29" s="127"/>
      <c r="J29" s="127"/>
      <c r="K29" s="128"/>
      <c r="L29" s="126" t="s">
        <v>6</v>
      </c>
      <c r="M29" s="127"/>
      <c r="N29" s="127"/>
      <c r="O29" s="128"/>
    </row>
    <row r="30" spans="1:15" ht="24" x14ac:dyDescent="0.25">
      <c r="A30" s="125"/>
      <c r="B30" s="125"/>
      <c r="C30" s="125"/>
      <c r="D30" s="3" t="s">
        <v>7</v>
      </c>
      <c r="E30" s="3" t="s">
        <v>8</v>
      </c>
      <c r="F30" s="3" t="s">
        <v>9</v>
      </c>
      <c r="G30" s="125"/>
      <c r="H30" s="3" t="s">
        <v>10</v>
      </c>
      <c r="I30" s="3" t="s">
        <v>11</v>
      </c>
      <c r="J30" s="3" t="s">
        <v>12</v>
      </c>
      <c r="K30" s="3" t="s">
        <v>13</v>
      </c>
      <c r="L30" s="3" t="s">
        <v>14</v>
      </c>
      <c r="M30" s="3" t="s">
        <v>15</v>
      </c>
      <c r="N30" s="3" t="s">
        <v>16</v>
      </c>
      <c r="O30" s="3" t="s">
        <v>17</v>
      </c>
    </row>
    <row r="31" spans="1:15" x14ac:dyDescent="0.25">
      <c r="A31" s="77">
        <v>1</v>
      </c>
      <c r="B31" s="77">
        <v>2</v>
      </c>
      <c r="C31" s="77">
        <v>3</v>
      </c>
      <c r="D31" s="77">
        <v>4</v>
      </c>
      <c r="E31" s="77">
        <v>5</v>
      </c>
      <c r="F31" s="77">
        <v>6</v>
      </c>
      <c r="G31" s="77">
        <v>7</v>
      </c>
      <c r="H31" s="77">
        <v>8</v>
      </c>
      <c r="I31" s="77">
        <v>9</v>
      </c>
      <c r="J31" s="77">
        <v>10</v>
      </c>
      <c r="K31" s="77">
        <v>11</v>
      </c>
      <c r="L31" s="77">
        <v>12</v>
      </c>
      <c r="M31" s="77">
        <v>13</v>
      </c>
      <c r="N31" s="77">
        <v>14</v>
      </c>
      <c r="O31" s="77">
        <v>15</v>
      </c>
    </row>
    <row r="32" spans="1:15" x14ac:dyDescent="0.25">
      <c r="A32" s="39"/>
      <c r="B32" s="103" t="s">
        <v>18</v>
      </c>
      <c r="C32" s="78"/>
      <c r="D32" s="79"/>
      <c r="E32" s="79"/>
      <c r="F32" s="79"/>
      <c r="G32" s="79"/>
      <c r="H32" s="80"/>
      <c r="I32" s="80"/>
      <c r="J32" s="80"/>
      <c r="K32" s="80"/>
      <c r="L32" s="80"/>
      <c r="M32" s="80"/>
      <c r="N32" s="80"/>
      <c r="O32" s="80"/>
    </row>
    <row r="33" spans="1:15" x14ac:dyDescent="0.25">
      <c r="A33" s="38"/>
      <c r="B33" s="24" t="s">
        <v>36</v>
      </c>
      <c r="C33" s="25">
        <v>80</v>
      </c>
      <c r="D33" s="25">
        <v>8.94</v>
      </c>
      <c r="E33" s="25">
        <v>3.98</v>
      </c>
      <c r="F33" s="25">
        <v>2.09</v>
      </c>
      <c r="G33" s="25">
        <v>82</v>
      </c>
      <c r="H33" s="25">
        <v>0.05</v>
      </c>
      <c r="I33" s="25">
        <v>0.43</v>
      </c>
      <c r="J33" s="25">
        <v>14.7</v>
      </c>
      <c r="K33" s="25">
        <v>0.26</v>
      </c>
      <c r="L33" s="25">
        <v>14.72</v>
      </c>
      <c r="M33" s="25">
        <v>103.16</v>
      </c>
      <c r="N33" s="25">
        <v>24.5</v>
      </c>
      <c r="O33" s="25">
        <v>0.5</v>
      </c>
    </row>
    <row r="34" spans="1:15" x14ac:dyDescent="0.25">
      <c r="A34" s="39"/>
      <c r="B34" s="11" t="s">
        <v>40</v>
      </c>
      <c r="C34" s="23">
        <v>150</v>
      </c>
      <c r="D34" s="40">
        <v>3.08</v>
      </c>
      <c r="E34" s="40">
        <v>2.33</v>
      </c>
      <c r="F34" s="40">
        <v>19.13</v>
      </c>
      <c r="G34" s="40">
        <v>119.73</v>
      </c>
      <c r="H34" s="40">
        <v>0.01</v>
      </c>
      <c r="I34" s="23">
        <v>3.75</v>
      </c>
      <c r="J34" s="23">
        <v>33.15</v>
      </c>
      <c r="K34" s="23">
        <v>0.15</v>
      </c>
      <c r="L34" s="23">
        <v>38.25</v>
      </c>
      <c r="M34" s="23">
        <v>76.95</v>
      </c>
      <c r="N34" s="23">
        <v>26.7</v>
      </c>
      <c r="O34" s="23">
        <v>0.86</v>
      </c>
    </row>
    <row r="35" spans="1:15" x14ac:dyDescent="0.25">
      <c r="A35" s="38"/>
      <c r="B35" s="24" t="s">
        <v>41</v>
      </c>
      <c r="C35" s="25">
        <v>207</v>
      </c>
      <c r="D35" s="25">
        <v>0.13</v>
      </c>
      <c r="E35" s="25">
        <v>0.02</v>
      </c>
      <c r="F35" s="25">
        <v>15.73</v>
      </c>
      <c r="G35" s="25">
        <v>64.17</v>
      </c>
      <c r="H35" s="25">
        <v>0</v>
      </c>
      <c r="I35" s="25">
        <v>2.93</v>
      </c>
      <c r="J35" s="25">
        <v>0</v>
      </c>
      <c r="K35" s="25">
        <v>0.01</v>
      </c>
      <c r="L35" s="25">
        <v>14.7</v>
      </c>
      <c r="M35" s="25">
        <v>4.55</v>
      </c>
      <c r="N35" s="25">
        <v>2.48</v>
      </c>
      <c r="O35" s="25">
        <v>0.37</v>
      </c>
    </row>
    <row r="36" spans="1:15" x14ac:dyDescent="0.25">
      <c r="A36" s="99"/>
      <c r="B36" s="75" t="s">
        <v>20</v>
      </c>
      <c r="C36" s="91">
        <v>30</v>
      </c>
      <c r="D36" s="91">
        <v>2.09</v>
      </c>
      <c r="E36" s="91">
        <v>0.33</v>
      </c>
      <c r="F36" s="91">
        <v>13.8</v>
      </c>
      <c r="G36" s="91">
        <v>71.7</v>
      </c>
      <c r="H36" s="100">
        <v>0</v>
      </c>
      <c r="I36" s="100">
        <v>0</v>
      </c>
      <c r="J36" s="100">
        <v>0</v>
      </c>
      <c r="K36" s="100">
        <v>0.6</v>
      </c>
      <c r="L36" s="100">
        <v>6.9</v>
      </c>
      <c r="M36" s="100">
        <v>25.2</v>
      </c>
      <c r="N36" s="100">
        <v>9.9</v>
      </c>
      <c r="O36" s="100">
        <v>0.6</v>
      </c>
    </row>
    <row r="37" spans="1:15" x14ac:dyDescent="0.25">
      <c r="A37" s="39"/>
      <c r="B37" s="11" t="s">
        <v>21</v>
      </c>
      <c r="C37" s="23">
        <v>10</v>
      </c>
      <c r="D37" s="23">
        <v>0.1</v>
      </c>
      <c r="E37" s="23">
        <v>7.2</v>
      </c>
      <c r="F37" s="23">
        <v>0.13</v>
      </c>
      <c r="G37" s="23">
        <v>66</v>
      </c>
      <c r="H37" s="23">
        <v>0</v>
      </c>
      <c r="I37" s="23">
        <v>0</v>
      </c>
      <c r="J37" s="23">
        <v>45</v>
      </c>
      <c r="K37" s="23">
        <v>0.11</v>
      </c>
      <c r="L37" s="23">
        <v>2.4</v>
      </c>
      <c r="M37" s="23">
        <v>3</v>
      </c>
      <c r="N37" s="23">
        <v>0</v>
      </c>
      <c r="O37" s="23">
        <v>0.02</v>
      </c>
    </row>
    <row r="38" spans="1:15" x14ac:dyDescent="0.25">
      <c r="A38" s="39"/>
      <c r="B38" s="11" t="s">
        <v>93</v>
      </c>
      <c r="C38" s="23">
        <v>100</v>
      </c>
      <c r="D38" s="23">
        <v>0.4</v>
      </c>
      <c r="E38" s="23">
        <v>0.3</v>
      </c>
      <c r="F38" s="23">
        <v>10.3</v>
      </c>
      <c r="G38" s="23">
        <v>47</v>
      </c>
      <c r="H38" s="23">
        <v>0.04</v>
      </c>
      <c r="I38" s="23">
        <v>10</v>
      </c>
      <c r="J38" s="23">
        <v>0.12</v>
      </c>
      <c r="K38" s="23">
        <v>0.4</v>
      </c>
      <c r="L38" s="23">
        <v>8</v>
      </c>
      <c r="M38" s="23">
        <v>0.28000000000000003</v>
      </c>
      <c r="N38" s="23">
        <v>4</v>
      </c>
      <c r="O38" s="23">
        <v>0.6</v>
      </c>
    </row>
    <row r="39" spans="1:15" x14ac:dyDescent="0.25">
      <c r="A39" s="38"/>
      <c r="B39" s="114" t="s">
        <v>23</v>
      </c>
      <c r="C39" s="101">
        <f>SUM(C33:C38)</f>
        <v>577</v>
      </c>
      <c r="D39" s="101">
        <f>SUM(D33:D38)</f>
        <v>14.74</v>
      </c>
      <c r="E39" s="101">
        <f>SUM(E33:E38)</f>
        <v>14.16</v>
      </c>
      <c r="F39" s="101">
        <f>SUM(F33:F38)</f>
        <v>61.180000000000007</v>
      </c>
      <c r="G39" s="101">
        <f>SUM(G33:G38)</f>
        <v>450.6</v>
      </c>
      <c r="H39" s="101">
        <f>SUM(H33:H38)</f>
        <v>0.1</v>
      </c>
      <c r="I39" s="101">
        <f>SUM(I33:I38)</f>
        <v>17.11</v>
      </c>
      <c r="J39" s="101">
        <f>SUM(J33:J38)</f>
        <v>92.97</v>
      </c>
      <c r="K39" s="101">
        <f>SUM(K33:K38)</f>
        <v>1.5300000000000002</v>
      </c>
      <c r="L39" s="101">
        <f>SUM(L33:L38)</f>
        <v>84.970000000000013</v>
      </c>
      <c r="M39" s="101">
        <f>SUM(M33:M38)</f>
        <v>213.14000000000001</v>
      </c>
      <c r="N39" s="101">
        <f>SUM(N33:N38)</f>
        <v>67.58</v>
      </c>
      <c r="O39" s="101">
        <f>SUM(O33:O38)</f>
        <v>2.95</v>
      </c>
    </row>
    <row r="40" spans="1:15" x14ac:dyDescent="0.25">
      <c r="A40" s="2" t="s">
        <v>47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x14ac:dyDescent="0.25">
      <c r="A42" s="124"/>
      <c r="B42" s="124" t="s">
        <v>1</v>
      </c>
      <c r="C42" s="124" t="s">
        <v>2</v>
      </c>
      <c r="D42" s="126" t="s">
        <v>3</v>
      </c>
      <c r="E42" s="127"/>
      <c r="F42" s="128"/>
      <c r="G42" s="124" t="s">
        <v>4</v>
      </c>
      <c r="H42" s="126" t="s">
        <v>5</v>
      </c>
      <c r="I42" s="127"/>
      <c r="J42" s="127"/>
      <c r="K42" s="128"/>
      <c r="L42" s="126" t="s">
        <v>6</v>
      </c>
      <c r="M42" s="127"/>
      <c r="N42" s="127"/>
      <c r="O42" s="128"/>
    </row>
    <row r="43" spans="1:15" ht="24" x14ac:dyDescent="0.25">
      <c r="A43" s="125"/>
      <c r="B43" s="125"/>
      <c r="C43" s="125"/>
      <c r="D43" s="3" t="s">
        <v>7</v>
      </c>
      <c r="E43" s="3" t="s">
        <v>8</v>
      </c>
      <c r="F43" s="3" t="s">
        <v>9</v>
      </c>
      <c r="G43" s="125"/>
      <c r="H43" s="3" t="s">
        <v>10</v>
      </c>
      <c r="I43" s="3" t="s">
        <v>11</v>
      </c>
      <c r="J43" s="3" t="s">
        <v>12</v>
      </c>
      <c r="K43" s="3" t="s">
        <v>13</v>
      </c>
      <c r="L43" s="3" t="s">
        <v>14</v>
      </c>
      <c r="M43" s="3" t="s">
        <v>15</v>
      </c>
      <c r="N43" s="3" t="s">
        <v>16</v>
      </c>
      <c r="O43" s="3" t="s">
        <v>17</v>
      </c>
    </row>
    <row r="44" spans="1:15" x14ac:dyDescent="0.25">
      <c r="A44" s="77">
        <v>1</v>
      </c>
      <c r="B44" s="77">
        <v>2</v>
      </c>
      <c r="C44" s="77">
        <v>3</v>
      </c>
      <c r="D44" s="77">
        <v>4</v>
      </c>
      <c r="E44" s="77">
        <v>5</v>
      </c>
      <c r="F44" s="77">
        <v>6</v>
      </c>
      <c r="G44" s="77">
        <v>7</v>
      </c>
      <c r="H44" s="77">
        <v>8</v>
      </c>
      <c r="I44" s="77">
        <v>9</v>
      </c>
      <c r="J44" s="77">
        <v>10</v>
      </c>
      <c r="K44" s="77">
        <v>11</v>
      </c>
      <c r="L44" s="77">
        <v>12</v>
      </c>
      <c r="M44" s="77">
        <v>13</v>
      </c>
      <c r="N44" s="77">
        <v>14</v>
      </c>
      <c r="O44" s="77">
        <v>15</v>
      </c>
    </row>
    <row r="45" spans="1:15" x14ac:dyDescent="0.25">
      <c r="A45" s="39"/>
      <c r="B45" s="97" t="s">
        <v>18</v>
      </c>
      <c r="C45" s="78"/>
      <c r="D45" s="79"/>
      <c r="E45" s="79"/>
      <c r="F45" s="79"/>
      <c r="G45" s="79"/>
      <c r="H45" s="80"/>
      <c r="I45" s="80"/>
      <c r="J45" s="80"/>
      <c r="K45" s="80"/>
      <c r="L45" s="80"/>
      <c r="M45" s="80"/>
      <c r="N45" s="80"/>
      <c r="O45" s="80"/>
    </row>
    <row r="46" spans="1:15" ht="39" x14ac:dyDescent="0.25">
      <c r="A46" s="37"/>
      <c r="B46" s="24" t="s">
        <v>48</v>
      </c>
      <c r="C46" s="13">
        <v>150</v>
      </c>
      <c r="D46" s="13">
        <v>10.029999999999999</v>
      </c>
      <c r="E46" s="13">
        <v>7.83</v>
      </c>
      <c r="F46" s="13">
        <v>29.71</v>
      </c>
      <c r="G46" s="13">
        <v>258.75</v>
      </c>
      <c r="H46" s="13">
        <v>7.0000000000000007E-2</v>
      </c>
      <c r="I46" s="13">
        <v>1.18</v>
      </c>
      <c r="J46" s="13">
        <v>1844.78</v>
      </c>
      <c r="K46" s="13">
        <v>2.0299999999999998</v>
      </c>
      <c r="L46" s="13">
        <v>114.92</v>
      </c>
      <c r="M46" s="13">
        <v>151.31</v>
      </c>
      <c r="N46" s="13">
        <v>23.78</v>
      </c>
      <c r="O46" s="13">
        <v>1.1100000000000001</v>
      </c>
    </row>
    <row r="47" spans="1:15" x14ac:dyDescent="0.25">
      <c r="A47" s="10"/>
      <c r="B47" s="11" t="s">
        <v>49</v>
      </c>
      <c r="C47" s="12">
        <v>200</v>
      </c>
      <c r="D47" s="12">
        <v>4.08</v>
      </c>
      <c r="E47" s="12">
        <v>3</v>
      </c>
      <c r="F47" s="12">
        <v>17.579999999999998</v>
      </c>
      <c r="G47" s="12">
        <v>118.6</v>
      </c>
      <c r="H47" s="12">
        <v>0.06</v>
      </c>
      <c r="I47" s="12">
        <v>1.59</v>
      </c>
      <c r="J47" s="12">
        <v>26.66</v>
      </c>
      <c r="K47" s="12">
        <v>0</v>
      </c>
      <c r="L47" s="12">
        <v>152.22</v>
      </c>
      <c r="M47" s="12">
        <v>124.56</v>
      </c>
      <c r="N47" s="12">
        <v>21.34</v>
      </c>
      <c r="O47" s="12">
        <v>0.48</v>
      </c>
    </row>
    <row r="48" spans="1:15" x14ac:dyDescent="0.25">
      <c r="A48" s="99"/>
      <c r="B48" s="75" t="s">
        <v>20</v>
      </c>
      <c r="C48" s="91">
        <v>30</v>
      </c>
      <c r="D48" s="91">
        <v>2.09</v>
      </c>
      <c r="E48" s="91">
        <v>0.33</v>
      </c>
      <c r="F48" s="91">
        <v>13.8</v>
      </c>
      <c r="G48" s="91">
        <v>71.7</v>
      </c>
      <c r="H48" s="100">
        <v>0</v>
      </c>
      <c r="I48" s="100">
        <v>0</v>
      </c>
      <c r="J48" s="100">
        <v>0</v>
      </c>
      <c r="K48" s="100">
        <v>0.6</v>
      </c>
      <c r="L48" s="100">
        <v>6.9</v>
      </c>
      <c r="M48" s="100">
        <v>25.2</v>
      </c>
      <c r="N48" s="100">
        <v>9.9</v>
      </c>
      <c r="O48" s="100">
        <v>0.6</v>
      </c>
    </row>
    <row r="49" spans="1:15" x14ac:dyDescent="0.25">
      <c r="A49" s="39"/>
      <c r="B49" s="11" t="s">
        <v>21</v>
      </c>
      <c r="C49" s="43">
        <v>10</v>
      </c>
      <c r="D49" s="23">
        <v>0.1</v>
      </c>
      <c r="E49" s="23">
        <v>7.2</v>
      </c>
      <c r="F49" s="23">
        <v>0.13</v>
      </c>
      <c r="G49" s="23">
        <v>66</v>
      </c>
      <c r="H49" s="23">
        <v>0</v>
      </c>
      <c r="I49" s="23">
        <v>0</v>
      </c>
      <c r="J49" s="23">
        <v>45</v>
      </c>
      <c r="K49" s="23">
        <v>0.11</v>
      </c>
      <c r="L49" s="23">
        <v>2.4</v>
      </c>
      <c r="M49" s="23">
        <v>3</v>
      </c>
      <c r="N49" s="23">
        <v>0</v>
      </c>
      <c r="O49" s="23">
        <v>0.02</v>
      </c>
    </row>
    <row r="50" spans="1:15" x14ac:dyDescent="0.25">
      <c r="A50" s="39"/>
      <c r="B50" s="11" t="s">
        <v>94</v>
      </c>
      <c r="C50" s="43">
        <v>100</v>
      </c>
      <c r="D50" s="23">
        <v>0.9</v>
      </c>
      <c r="E50" s="23">
        <v>0.2</v>
      </c>
      <c r="F50" s="23">
        <v>8.1</v>
      </c>
      <c r="G50" s="23">
        <v>43</v>
      </c>
      <c r="H50" s="23">
        <v>0.27</v>
      </c>
      <c r="I50" s="23">
        <v>5.3</v>
      </c>
      <c r="J50" s="23">
        <v>0.22</v>
      </c>
      <c r="K50" s="23">
        <v>0.18</v>
      </c>
      <c r="L50" s="23">
        <v>4</v>
      </c>
      <c r="M50" s="23">
        <v>14</v>
      </c>
      <c r="N50" s="23">
        <v>10</v>
      </c>
      <c r="O50" s="23">
        <v>0.1</v>
      </c>
    </row>
    <row r="51" spans="1:15" x14ac:dyDescent="0.25">
      <c r="A51" s="38"/>
      <c r="B51" s="114" t="s">
        <v>23</v>
      </c>
      <c r="C51" s="101">
        <f>SUM(C46:C50)</f>
        <v>490</v>
      </c>
      <c r="D51" s="101">
        <f>SUM(D46:D50)</f>
        <v>17.2</v>
      </c>
      <c r="E51" s="101">
        <f>SUM(E46:E50)</f>
        <v>18.559999999999999</v>
      </c>
      <c r="F51" s="101">
        <f>SUM(F46:F50)</f>
        <v>69.320000000000007</v>
      </c>
      <c r="G51" s="101">
        <f>SUM(G46:G50)</f>
        <v>558.04999999999995</v>
      </c>
      <c r="H51" s="101">
        <f>SUM(H46:H50)</f>
        <v>0.4</v>
      </c>
      <c r="I51" s="101">
        <f>SUM(I46:I50)</f>
        <v>8.07</v>
      </c>
      <c r="J51" s="101">
        <f>SUM(J46:J50)</f>
        <v>1916.66</v>
      </c>
      <c r="K51" s="101">
        <f>SUM(K46:K50)</f>
        <v>2.92</v>
      </c>
      <c r="L51" s="101">
        <f>SUM(L46:L50)</f>
        <v>280.43999999999994</v>
      </c>
      <c r="M51" s="101">
        <f>SUM(M46:M50)</f>
        <v>318.07</v>
      </c>
      <c r="N51" s="101">
        <f>SUM(N46:N50)</f>
        <v>65.02000000000001</v>
      </c>
      <c r="O51" s="101">
        <f>SUM(O46:O50)</f>
        <v>2.31</v>
      </c>
    </row>
    <row r="52" spans="1:15" x14ac:dyDescent="0.25">
      <c r="A52" s="1" t="s">
        <v>54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x14ac:dyDescent="0.2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x14ac:dyDescent="0.25">
      <c r="A54" s="124"/>
      <c r="B54" s="124" t="s">
        <v>1</v>
      </c>
      <c r="C54" s="124" t="s">
        <v>2</v>
      </c>
      <c r="D54" s="126" t="s">
        <v>3</v>
      </c>
      <c r="E54" s="127"/>
      <c r="F54" s="128"/>
      <c r="G54" s="124" t="s">
        <v>4</v>
      </c>
      <c r="H54" s="126" t="s">
        <v>5</v>
      </c>
      <c r="I54" s="127"/>
      <c r="J54" s="127"/>
      <c r="K54" s="128"/>
      <c r="L54" s="126" t="s">
        <v>6</v>
      </c>
      <c r="M54" s="127"/>
      <c r="N54" s="127"/>
      <c r="O54" s="128"/>
    </row>
    <row r="55" spans="1:15" ht="24" x14ac:dyDescent="0.25">
      <c r="A55" s="125"/>
      <c r="B55" s="125"/>
      <c r="C55" s="125"/>
      <c r="D55" s="3" t="s">
        <v>7</v>
      </c>
      <c r="E55" s="3" t="s">
        <v>8</v>
      </c>
      <c r="F55" s="3" t="s">
        <v>9</v>
      </c>
      <c r="G55" s="125"/>
      <c r="H55" s="3" t="s">
        <v>10</v>
      </c>
      <c r="I55" s="3" t="s">
        <v>11</v>
      </c>
      <c r="J55" s="3" t="s">
        <v>12</v>
      </c>
      <c r="K55" s="3" t="s">
        <v>13</v>
      </c>
      <c r="L55" s="3" t="s">
        <v>14</v>
      </c>
      <c r="M55" s="3" t="s">
        <v>15</v>
      </c>
      <c r="N55" s="3" t="s">
        <v>16</v>
      </c>
      <c r="O55" s="3" t="s">
        <v>17</v>
      </c>
    </row>
    <row r="56" spans="1:15" x14ac:dyDescent="0.25">
      <c r="A56" s="77">
        <v>1</v>
      </c>
      <c r="B56" s="77">
        <v>2</v>
      </c>
      <c r="C56" s="77">
        <v>3</v>
      </c>
      <c r="D56" s="77">
        <v>4</v>
      </c>
      <c r="E56" s="77">
        <v>5</v>
      </c>
      <c r="F56" s="77">
        <v>6</v>
      </c>
      <c r="G56" s="77">
        <v>7</v>
      </c>
      <c r="H56" s="77">
        <v>8</v>
      </c>
      <c r="I56" s="77">
        <v>9</v>
      </c>
      <c r="J56" s="77">
        <v>10</v>
      </c>
      <c r="K56" s="77">
        <v>11</v>
      </c>
      <c r="L56" s="77">
        <v>12</v>
      </c>
      <c r="M56" s="77">
        <v>13</v>
      </c>
      <c r="N56" s="77">
        <v>14</v>
      </c>
      <c r="O56" s="77">
        <v>15</v>
      </c>
    </row>
    <row r="57" spans="1:15" x14ac:dyDescent="0.25">
      <c r="A57" s="5"/>
      <c r="B57" s="110" t="s">
        <v>18</v>
      </c>
      <c r="C57" s="7"/>
      <c r="D57" s="8"/>
      <c r="E57" s="8"/>
      <c r="F57" s="8"/>
      <c r="G57" s="8"/>
      <c r="H57" s="9"/>
      <c r="I57" s="9"/>
      <c r="J57" s="9"/>
      <c r="K57" s="9"/>
      <c r="L57" s="9"/>
      <c r="M57" s="9"/>
      <c r="N57" s="9"/>
      <c r="O57" s="9"/>
    </row>
    <row r="58" spans="1:15" ht="26.25" x14ac:dyDescent="0.25">
      <c r="A58" s="37"/>
      <c r="B58" s="24" t="s">
        <v>55</v>
      </c>
      <c r="C58" s="13">
        <v>180</v>
      </c>
      <c r="D58" s="13">
        <v>12.18</v>
      </c>
      <c r="E58" s="13">
        <v>8.33</v>
      </c>
      <c r="F58" s="13">
        <v>30.7</v>
      </c>
      <c r="G58" s="13">
        <v>300.95999999999998</v>
      </c>
      <c r="H58" s="13">
        <v>7.0000000000000007E-2</v>
      </c>
      <c r="I58" s="13">
        <v>0.2</v>
      </c>
      <c r="J58" s="13">
        <v>115.34</v>
      </c>
      <c r="K58" s="13">
        <v>0.96</v>
      </c>
      <c r="L58" s="13">
        <v>265.68</v>
      </c>
      <c r="M58" s="13">
        <v>181.87</v>
      </c>
      <c r="N58" s="13">
        <v>18.29</v>
      </c>
      <c r="O58" s="13">
        <v>1.1100000000000001</v>
      </c>
    </row>
    <row r="59" spans="1:15" x14ac:dyDescent="0.25">
      <c r="A59" s="10"/>
      <c r="B59" s="11" t="s">
        <v>19</v>
      </c>
      <c r="C59" s="12">
        <v>200</v>
      </c>
      <c r="D59" s="12">
        <v>0.53</v>
      </c>
      <c r="E59" s="12">
        <v>0</v>
      </c>
      <c r="F59" s="12">
        <v>9.4700000000000006</v>
      </c>
      <c r="G59" s="12">
        <v>60</v>
      </c>
      <c r="H59" s="12">
        <v>0</v>
      </c>
      <c r="I59" s="12">
        <v>0.03</v>
      </c>
      <c r="J59" s="12">
        <v>0</v>
      </c>
      <c r="K59" s="12">
        <v>0</v>
      </c>
      <c r="L59" s="12">
        <v>11.1</v>
      </c>
      <c r="M59" s="12">
        <v>2.8</v>
      </c>
      <c r="N59" s="12">
        <v>1.4</v>
      </c>
      <c r="O59" s="12">
        <v>0.28000000000000003</v>
      </c>
    </row>
    <row r="60" spans="1:15" x14ac:dyDescent="0.25">
      <c r="A60" s="99"/>
      <c r="B60" s="75" t="s">
        <v>20</v>
      </c>
      <c r="C60" s="91">
        <v>30</v>
      </c>
      <c r="D60" s="91">
        <v>2.09</v>
      </c>
      <c r="E60" s="28">
        <v>0.33</v>
      </c>
      <c r="F60" s="28">
        <v>13.8</v>
      </c>
      <c r="G60" s="28">
        <v>71.7</v>
      </c>
      <c r="H60" s="42">
        <v>0</v>
      </c>
      <c r="I60" s="42">
        <v>0</v>
      </c>
      <c r="J60" s="42">
        <v>0</v>
      </c>
      <c r="K60" s="42">
        <v>0.6</v>
      </c>
      <c r="L60" s="42">
        <v>6.9</v>
      </c>
      <c r="M60" s="42">
        <v>25.2</v>
      </c>
      <c r="N60" s="42">
        <v>9.9</v>
      </c>
      <c r="O60" s="42">
        <v>0.6</v>
      </c>
    </row>
    <row r="61" spans="1:15" x14ac:dyDescent="0.25">
      <c r="A61" s="39"/>
      <c r="B61" s="11" t="s">
        <v>21</v>
      </c>
      <c r="C61" s="43">
        <v>10</v>
      </c>
      <c r="D61" s="23">
        <v>0.1</v>
      </c>
      <c r="E61" s="23">
        <v>7.2</v>
      </c>
      <c r="F61" s="23">
        <v>0.13</v>
      </c>
      <c r="G61" s="23">
        <v>66</v>
      </c>
      <c r="H61" s="23">
        <v>0</v>
      </c>
      <c r="I61" s="23">
        <v>0</v>
      </c>
      <c r="J61" s="23">
        <v>45</v>
      </c>
      <c r="K61" s="23">
        <v>0.11</v>
      </c>
      <c r="L61" s="23">
        <v>2.4</v>
      </c>
      <c r="M61" s="23">
        <v>3</v>
      </c>
      <c r="N61" s="23">
        <v>0</v>
      </c>
      <c r="O61" s="23">
        <v>0.02</v>
      </c>
    </row>
    <row r="62" spans="1:15" x14ac:dyDescent="0.25">
      <c r="A62" s="39"/>
      <c r="B62" s="11" t="s">
        <v>95</v>
      </c>
      <c r="C62" s="43">
        <v>100</v>
      </c>
      <c r="D62" s="23">
        <v>0.8</v>
      </c>
      <c r="E62" s="23">
        <v>0.2</v>
      </c>
      <c r="F62" s="23">
        <v>7.5</v>
      </c>
      <c r="G62" s="23">
        <v>38</v>
      </c>
      <c r="H62" s="23">
        <v>0.05</v>
      </c>
      <c r="I62" s="23">
        <v>26.7</v>
      </c>
      <c r="J62" s="23">
        <v>0.2</v>
      </c>
      <c r="K62" s="23">
        <v>0.2</v>
      </c>
      <c r="L62" s="23">
        <v>3</v>
      </c>
      <c r="M62" s="23">
        <v>2</v>
      </c>
      <c r="N62" s="23">
        <v>12</v>
      </c>
      <c r="O62" s="23">
        <v>0.15</v>
      </c>
    </row>
    <row r="63" spans="1:15" x14ac:dyDescent="0.25">
      <c r="A63" s="38"/>
      <c r="B63" s="114" t="s">
        <v>23</v>
      </c>
      <c r="C63" s="101">
        <f>SUM(C58:C62)</f>
        <v>520</v>
      </c>
      <c r="D63" s="101">
        <f>SUM(D58:D62)</f>
        <v>15.7</v>
      </c>
      <c r="E63" s="45">
        <f>SUM(E58:E62)</f>
        <v>16.059999999999999</v>
      </c>
      <c r="F63" s="45">
        <f>SUM(F58:F62)</f>
        <v>61.6</v>
      </c>
      <c r="G63" s="45">
        <f>SUM(G58:G62)</f>
        <v>536.66</v>
      </c>
      <c r="H63" s="45">
        <f>SUM(H58:H62)</f>
        <v>0.12000000000000001</v>
      </c>
      <c r="I63" s="45">
        <f>SUM(I58:I62)</f>
        <v>26.93</v>
      </c>
      <c r="J63" s="45">
        <f>SUM(J58:J62)</f>
        <v>160.54</v>
      </c>
      <c r="K63" s="45">
        <f>SUM(K58:K62)</f>
        <v>1.87</v>
      </c>
      <c r="L63" s="45">
        <f>SUM(L58:L62)</f>
        <v>289.08</v>
      </c>
      <c r="M63" s="45">
        <f>SUM(M58:M62)</f>
        <v>214.87</v>
      </c>
      <c r="N63" s="45">
        <f>SUM(N58:N62)</f>
        <v>41.589999999999996</v>
      </c>
      <c r="O63" s="45">
        <f>SUM(O58:O62)</f>
        <v>2.16</v>
      </c>
    </row>
    <row r="64" spans="1:15" x14ac:dyDescent="0.25">
      <c r="A64" s="1" t="s">
        <v>60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x14ac:dyDescent="0.25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x14ac:dyDescent="0.25">
      <c r="A66" s="124"/>
      <c r="B66" s="124" t="s">
        <v>1</v>
      </c>
      <c r="C66" s="124" t="s">
        <v>2</v>
      </c>
      <c r="D66" s="126" t="s">
        <v>3</v>
      </c>
      <c r="E66" s="127"/>
      <c r="F66" s="128"/>
      <c r="G66" s="124" t="s">
        <v>4</v>
      </c>
      <c r="H66" s="126" t="s">
        <v>5</v>
      </c>
      <c r="I66" s="127"/>
      <c r="J66" s="127"/>
      <c r="K66" s="128"/>
      <c r="L66" s="126" t="s">
        <v>6</v>
      </c>
      <c r="M66" s="127"/>
      <c r="N66" s="127"/>
      <c r="O66" s="128"/>
    </row>
    <row r="67" spans="1:15" ht="24" x14ac:dyDescent="0.25">
      <c r="A67" s="125"/>
      <c r="B67" s="125"/>
      <c r="C67" s="125"/>
      <c r="D67" s="3" t="s">
        <v>7</v>
      </c>
      <c r="E67" s="3" t="s">
        <v>8</v>
      </c>
      <c r="F67" s="3" t="s">
        <v>9</v>
      </c>
      <c r="G67" s="125"/>
      <c r="H67" s="3" t="s">
        <v>10</v>
      </c>
      <c r="I67" s="3" t="s">
        <v>11</v>
      </c>
      <c r="J67" s="3" t="s">
        <v>12</v>
      </c>
      <c r="K67" s="3" t="s">
        <v>13</v>
      </c>
      <c r="L67" s="3" t="s">
        <v>14</v>
      </c>
      <c r="M67" s="3" t="s">
        <v>15</v>
      </c>
      <c r="N67" s="3" t="s">
        <v>16</v>
      </c>
      <c r="O67" s="3" t="s">
        <v>17</v>
      </c>
    </row>
    <row r="68" spans="1:15" x14ac:dyDescent="0.25">
      <c r="A68" s="77">
        <v>1</v>
      </c>
      <c r="B68" s="77">
        <v>2</v>
      </c>
      <c r="C68" s="77">
        <v>3</v>
      </c>
      <c r="D68" s="77">
        <v>4</v>
      </c>
      <c r="E68" s="77">
        <v>5</v>
      </c>
      <c r="F68" s="77">
        <v>6</v>
      </c>
      <c r="G68" s="77">
        <v>7</v>
      </c>
      <c r="H68" s="77">
        <v>8</v>
      </c>
      <c r="I68" s="77">
        <v>9</v>
      </c>
      <c r="J68" s="77">
        <v>10</v>
      </c>
      <c r="K68" s="77">
        <v>11</v>
      </c>
      <c r="L68" s="77">
        <v>12</v>
      </c>
      <c r="M68" s="77">
        <v>13</v>
      </c>
      <c r="N68" s="77">
        <v>14</v>
      </c>
      <c r="O68" s="77">
        <v>15</v>
      </c>
    </row>
    <row r="69" spans="1:15" x14ac:dyDescent="0.25">
      <c r="A69" s="5"/>
      <c r="B69" s="110" t="s">
        <v>18</v>
      </c>
      <c r="C69" s="7"/>
      <c r="D69" s="8"/>
      <c r="E69" s="8"/>
      <c r="F69" s="8"/>
      <c r="G69" s="8"/>
      <c r="H69" s="9"/>
      <c r="I69" s="9"/>
      <c r="J69" s="9"/>
      <c r="K69" s="9"/>
      <c r="L69" s="9"/>
      <c r="M69" s="9"/>
      <c r="N69" s="9"/>
      <c r="O69" s="9"/>
    </row>
    <row r="70" spans="1:15" x14ac:dyDescent="0.25">
      <c r="A70" s="10"/>
      <c r="B70" s="11" t="s">
        <v>61</v>
      </c>
      <c r="C70" s="12">
        <v>150</v>
      </c>
      <c r="D70" s="12">
        <v>5.31</v>
      </c>
      <c r="E70" s="12">
        <v>3.19</v>
      </c>
      <c r="F70" s="12">
        <v>33.5</v>
      </c>
      <c r="G70" s="12">
        <v>184.29</v>
      </c>
      <c r="H70" s="12">
        <v>0.08</v>
      </c>
      <c r="I70" s="12">
        <v>0.84</v>
      </c>
      <c r="J70" s="12">
        <v>14.91</v>
      </c>
      <c r="K70" s="12">
        <v>0.08</v>
      </c>
      <c r="L70" s="12">
        <v>97.14</v>
      </c>
      <c r="M70" s="12">
        <v>129.55000000000001</v>
      </c>
      <c r="N70" s="12">
        <v>34</v>
      </c>
      <c r="O70" s="12">
        <v>0.89</v>
      </c>
    </row>
    <row r="71" spans="1:15" x14ac:dyDescent="0.25">
      <c r="A71" s="10"/>
      <c r="B71" s="11" t="s">
        <v>62</v>
      </c>
      <c r="C71" s="12">
        <v>200</v>
      </c>
      <c r="D71" s="12">
        <v>0.53</v>
      </c>
      <c r="E71" s="12">
        <v>0</v>
      </c>
      <c r="F71" s="12">
        <v>9.4700000000000006</v>
      </c>
      <c r="G71" s="12">
        <v>60</v>
      </c>
      <c r="H71" s="12">
        <v>0</v>
      </c>
      <c r="I71" s="12">
        <v>0.03</v>
      </c>
      <c r="J71" s="12">
        <v>0</v>
      </c>
      <c r="K71" s="12">
        <v>0</v>
      </c>
      <c r="L71" s="12">
        <v>11.1</v>
      </c>
      <c r="M71" s="12">
        <v>2.8</v>
      </c>
      <c r="N71" s="12">
        <v>1.4</v>
      </c>
      <c r="O71" s="12">
        <v>0.28000000000000003</v>
      </c>
    </row>
    <row r="72" spans="1:15" x14ac:dyDescent="0.25">
      <c r="A72" s="14"/>
      <c r="B72" s="82" t="s">
        <v>20</v>
      </c>
      <c r="C72" s="15">
        <v>30</v>
      </c>
      <c r="D72" s="15">
        <v>2.09</v>
      </c>
      <c r="E72" s="15">
        <v>0.33</v>
      </c>
      <c r="F72" s="15">
        <v>13.8</v>
      </c>
      <c r="G72" s="15">
        <v>71.7</v>
      </c>
      <c r="H72" s="16">
        <v>0</v>
      </c>
      <c r="I72" s="16">
        <v>0</v>
      </c>
      <c r="J72" s="16">
        <v>0</v>
      </c>
      <c r="K72" s="16">
        <v>0.6</v>
      </c>
      <c r="L72" s="16">
        <v>6.9</v>
      </c>
      <c r="M72" s="16">
        <v>25.2</v>
      </c>
      <c r="N72" s="16">
        <v>9.9</v>
      </c>
      <c r="O72" s="16">
        <v>0.6</v>
      </c>
    </row>
    <row r="73" spans="1:15" x14ac:dyDescent="0.25">
      <c r="A73" s="10"/>
      <c r="B73" s="11" t="s">
        <v>21</v>
      </c>
      <c r="C73" s="12">
        <v>10</v>
      </c>
      <c r="D73" s="12">
        <v>0.1</v>
      </c>
      <c r="E73" s="12">
        <v>7.2</v>
      </c>
      <c r="F73" s="12">
        <v>0.13</v>
      </c>
      <c r="G73" s="12">
        <v>66</v>
      </c>
      <c r="H73" s="12">
        <v>0</v>
      </c>
      <c r="I73" s="12">
        <v>0</v>
      </c>
      <c r="J73" s="12">
        <v>45</v>
      </c>
      <c r="K73" s="12">
        <v>0.11</v>
      </c>
      <c r="L73" s="12">
        <v>2.4</v>
      </c>
      <c r="M73" s="12">
        <v>3</v>
      </c>
      <c r="N73" s="12">
        <v>0</v>
      </c>
      <c r="O73" s="12">
        <v>0.02</v>
      </c>
    </row>
    <row r="74" spans="1:15" x14ac:dyDescent="0.25">
      <c r="A74" s="10"/>
      <c r="B74" s="11" t="s">
        <v>22</v>
      </c>
      <c r="C74" s="13">
        <v>15</v>
      </c>
      <c r="D74" s="13">
        <v>5.48</v>
      </c>
      <c r="E74" s="12">
        <v>4.43</v>
      </c>
      <c r="F74" s="12">
        <v>0</v>
      </c>
      <c r="G74" s="12">
        <v>53.75</v>
      </c>
      <c r="H74" s="12">
        <v>0.01</v>
      </c>
      <c r="I74" s="12">
        <v>0.11</v>
      </c>
      <c r="J74" s="12">
        <v>43.2</v>
      </c>
      <c r="K74" s="12">
        <v>0.08</v>
      </c>
      <c r="L74" s="12">
        <v>132</v>
      </c>
      <c r="M74" s="12">
        <v>75</v>
      </c>
      <c r="N74" s="12">
        <v>5.25</v>
      </c>
      <c r="O74" s="12">
        <v>0.15</v>
      </c>
    </row>
    <row r="75" spans="1:15" x14ac:dyDescent="0.25">
      <c r="A75" s="10"/>
      <c r="B75" s="11" t="s">
        <v>91</v>
      </c>
      <c r="C75" s="13">
        <v>100</v>
      </c>
      <c r="D75" s="13">
        <v>0.4</v>
      </c>
      <c r="E75" s="12">
        <v>0.4</v>
      </c>
      <c r="F75" s="12">
        <v>9.8000000000000007</v>
      </c>
      <c r="G75" s="12">
        <v>47</v>
      </c>
      <c r="H75" s="12">
        <v>0.03</v>
      </c>
      <c r="I75" s="12">
        <v>0.84</v>
      </c>
      <c r="J75" s="12">
        <v>50</v>
      </c>
      <c r="K75" s="12">
        <v>0.2</v>
      </c>
      <c r="L75" s="12">
        <v>10.9</v>
      </c>
      <c r="M75" s="12">
        <v>11</v>
      </c>
      <c r="N75" s="12">
        <v>9.1</v>
      </c>
      <c r="O75" s="12">
        <v>0.22</v>
      </c>
    </row>
    <row r="76" spans="1:15" x14ac:dyDescent="0.25">
      <c r="A76" s="10"/>
      <c r="B76" s="113" t="s">
        <v>23</v>
      </c>
      <c r="C76" s="118">
        <f>SUM(C70:C75)</f>
        <v>505</v>
      </c>
      <c r="D76" s="118">
        <f>SUM(D70:D75)</f>
        <v>13.91</v>
      </c>
      <c r="E76" s="118">
        <f>SUM(E70:E75)</f>
        <v>15.55</v>
      </c>
      <c r="F76" s="118">
        <f>SUM(F70:F75)</f>
        <v>66.7</v>
      </c>
      <c r="G76" s="118">
        <f>SUM(G70:G75)</f>
        <v>482.74</v>
      </c>
      <c r="H76" s="118">
        <f>SUM(H70:H75)</f>
        <v>0.12</v>
      </c>
      <c r="I76" s="118">
        <f>SUM(I70:I75)</f>
        <v>1.8199999999999998</v>
      </c>
      <c r="J76" s="118">
        <f>SUM(J70:J75)</f>
        <v>153.11000000000001</v>
      </c>
      <c r="K76" s="118">
        <f>SUM(K70:K75)</f>
        <v>1.0699999999999998</v>
      </c>
      <c r="L76" s="118">
        <f>SUM(L70:L75)</f>
        <v>260.44</v>
      </c>
      <c r="M76" s="118">
        <f>SUM(M70:M75)</f>
        <v>246.55</v>
      </c>
      <c r="N76" s="118">
        <f>SUM(N70:N75)</f>
        <v>59.65</v>
      </c>
      <c r="O76" s="118">
        <f>SUM(O70:O75)</f>
        <v>2.16</v>
      </c>
    </row>
    <row r="77" spans="1:15" x14ac:dyDescent="0.25">
      <c r="A77" s="1" t="s">
        <v>67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x14ac:dyDescent="0.25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5">
      <c r="A79" s="124"/>
      <c r="B79" s="124" t="s">
        <v>1</v>
      </c>
      <c r="C79" s="124" t="s">
        <v>2</v>
      </c>
      <c r="D79" s="126" t="s">
        <v>3</v>
      </c>
      <c r="E79" s="127"/>
      <c r="F79" s="128"/>
      <c r="G79" s="124" t="s">
        <v>4</v>
      </c>
      <c r="H79" s="126" t="s">
        <v>5</v>
      </c>
      <c r="I79" s="127"/>
      <c r="J79" s="127"/>
      <c r="K79" s="128"/>
      <c r="L79" s="126" t="s">
        <v>6</v>
      </c>
      <c r="M79" s="127"/>
      <c r="N79" s="127"/>
      <c r="O79" s="128"/>
    </row>
    <row r="80" spans="1:15" ht="24" x14ac:dyDescent="0.25">
      <c r="A80" s="125"/>
      <c r="B80" s="125"/>
      <c r="C80" s="125"/>
      <c r="D80" s="3" t="s">
        <v>7</v>
      </c>
      <c r="E80" s="3" t="s">
        <v>8</v>
      </c>
      <c r="F80" s="3" t="s">
        <v>9</v>
      </c>
      <c r="G80" s="125"/>
      <c r="H80" s="3" t="s">
        <v>10</v>
      </c>
      <c r="I80" s="3" t="s">
        <v>11</v>
      </c>
      <c r="J80" s="3" t="s">
        <v>12</v>
      </c>
      <c r="K80" s="3" t="s">
        <v>13</v>
      </c>
      <c r="L80" s="3" t="s">
        <v>14</v>
      </c>
      <c r="M80" s="3" t="s">
        <v>15</v>
      </c>
      <c r="N80" s="3" t="s">
        <v>16</v>
      </c>
      <c r="O80" s="3" t="s">
        <v>17</v>
      </c>
    </row>
    <row r="81" spans="1:15" x14ac:dyDescent="0.25">
      <c r="A81" s="77">
        <v>1</v>
      </c>
      <c r="B81" s="77">
        <v>2</v>
      </c>
      <c r="C81" s="77">
        <v>3</v>
      </c>
      <c r="D81" s="77">
        <v>4</v>
      </c>
      <c r="E81" s="77">
        <v>5</v>
      </c>
      <c r="F81" s="77">
        <v>6</v>
      </c>
      <c r="G81" s="77">
        <v>7</v>
      </c>
      <c r="H81" s="77">
        <v>8</v>
      </c>
      <c r="I81" s="77">
        <v>9</v>
      </c>
      <c r="J81" s="77">
        <v>10</v>
      </c>
      <c r="K81" s="77">
        <v>11</v>
      </c>
      <c r="L81" s="77">
        <v>12</v>
      </c>
      <c r="M81" s="77">
        <v>13</v>
      </c>
      <c r="N81" s="77">
        <v>14</v>
      </c>
      <c r="O81" s="77">
        <v>15</v>
      </c>
    </row>
    <row r="82" spans="1:15" x14ac:dyDescent="0.25">
      <c r="A82" s="111"/>
      <c r="B82" s="97" t="s">
        <v>18</v>
      </c>
      <c r="C82" s="7"/>
      <c r="D82" s="8"/>
      <c r="E82" s="8"/>
      <c r="F82" s="8"/>
      <c r="G82" s="8"/>
      <c r="H82" s="9"/>
      <c r="I82" s="9"/>
      <c r="J82" s="9"/>
      <c r="K82" s="9"/>
      <c r="L82" s="9"/>
      <c r="M82" s="9"/>
      <c r="N82" s="9"/>
      <c r="O82" s="9"/>
    </row>
    <row r="83" spans="1:15" ht="39" x14ac:dyDescent="0.25">
      <c r="A83" s="10"/>
      <c r="B83" s="11" t="s">
        <v>68</v>
      </c>
      <c r="C83" s="12">
        <v>150</v>
      </c>
      <c r="D83" s="12">
        <v>5.88</v>
      </c>
      <c r="E83" s="12">
        <v>5.45</v>
      </c>
      <c r="F83" s="12">
        <v>26.63</v>
      </c>
      <c r="G83" s="12">
        <v>192.92</v>
      </c>
      <c r="H83" s="12">
        <v>0.03</v>
      </c>
      <c r="I83" s="12">
        <v>1.17</v>
      </c>
      <c r="J83" s="12">
        <v>15.47</v>
      </c>
      <c r="K83" s="12">
        <v>1.04</v>
      </c>
      <c r="L83" s="12">
        <v>54.22</v>
      </c>
      <c r="M83" s="12">
        <v>83.46</v>
      </c>
      <c r="N83" s="12">
        <v>22.97</v>
      </c>
      <c r="O83" s="12">
        <v>0.93</v>
      </c>
    </row>
    <row r="84" spans="1:15" x14ac:dyDescent="0.25">
      <c r="A84" s="14"/>
      <c r="B84" s="82" t="s">
        <v>20</v>
      </c>
      <c r="C84" s="15">
        <v>30</v>
      </c>
      <c r="D84" s="15">
        <v>2.09</v>
      </c>
      <c r="E84" s="15">
        <v>0.33</v>
      </c>
      <c r="F84" s="15">
        <v>13.8</v>
      </c>
      <c r="G84" s="15">
        <v>71.7</v>
      </c>
      <c r="H84" s="16">
        <v>0</v>
      </c>
      <c r="I84" s="16">
        <v>0</v>
      </c>
      <c r="J84" s="16">
        <v>0</v>
      </c>
      <c r="K84" s="16">
        <v>0.6</v>
      </c>
      <c r="L84" s="16">
        <v>6.9</v>
      </c>
      <c r="M84" s="16">
        <v>25.2</v>
      </c>
      <c r="N84" s="16">
        <v>9.9</v>
      </c>
      <c r="O84" s="16">
        <v>0.6</v>
      </c>
    </row>
    <row r="85" spans="1:15" x14ac:dyDescent="0.25">
      <c r="A85" s="10"/>
      <c r="B85" s="11" t="s">
        <v>21</v>
      </c>
      <c r="C85" s="12">
        <v>10</v>
      </c>
      <c r="D85" s="12">
        <v>0.1</v>
      </c>
      <c r="E85" s="12">
        <v>7.2</v>
      </c>
      <c r="F85" s="12">
        <v>0.13</v>
      </c>
      <c r="G85" s="12">
        <v>66</v>
      </c>
      <c r="H85" s="12">
        <v>0</v>
      </c>
      <c r="I85" s="12">
        <v>0</v>
      </c>
      <c r="J85" s="12">
        <v>45</v>
      </c>
      <c r="K85" s="12">
        <v>0.11</v>
      </c>
      <c r="L85" s="12">
        <v>2.4</v>
      </c>
      <c r="M85" s="12">
        <v>3</v>
      </c>
      <c r="N85" s="12">
        <v>0</v>
      </c>
      <c r="O85" s="12">
        <v>0.02</v>
      </c>
    </row>
    <row r="86" spans="1:15" x14ac:dyDescent="0.25">
      <c r="A86" s="10"/>
      <c r="B86" s="11" t="s">
        <v>49</v>
      </c>
      <c r="C86" s="12">
        <v>200</v>
      </c>
      <c r="D86" s="12">
        <v>4.08</v>
      </c>
      <c r="E86" s="12">
        <v>3</v>
      </c>
      <c r="F86" s="12">
        <v>17.579999999999998</v>
      </c>
      <c r="G86" s="12">
        <v>118.6</v>
      </c>
      <c r="H86" s="12">
        <v>0.06</v>
      </c>
      <c r="I86" s="12">
        <v>1.59</v>
      </c>
      <c r="J86" s="12">
        <v>26.66</v>
      </c>
      <c r="K86" s="12">
        <v>0</v>
      </c>
      <c r="L86" s="12">
        <v>152.22</v>
      </c>
      <c r="M86" s="12">
        <v>124.56</v>
      </c>
      <c r="N86" s="12">
        <v>21.34</v>
      </c>
      <c r="O86" s="12">
        <v>0.48</v>
      </c>
    </row>
    <row r="87" spans="1:15" x14ac:dyDescent="0.25">
      <c r="A87" s="120"/>
      <c r="B87" s="129" t="s">
        <v>92</v>
      </c>
      <c r="C87" s="130">
        <v>100</v>
      </c>
      <c r="D87" s="130">
        <v>1.5</v>
      </c>
      <c r="E87" s="130">
        <v>0.5</v>
      </c>
      <c r="F87" s="130">
        <v>21</v>
      </c>
      <c r="G87" s="130">
        <v>96</v>
      </c>
      <c r="H87" s="130">
        <v>0.04</v>
      </c>
      <c r="I87" s="130">
        <v>10</v>
      </c>
      <c r="J87" s="130">
        <v>0.12</v>
      </c>
      <c r="K87" s="130">
        <v>0.4</v>
      </c>
      <c r="L87" s="130">
        <v>8</v>
      </c>
      <c r="M87" s="130">
        <v>0.28000000000000003</v>
      </c>
      <c r="N87" s="130">
        <v>0.4</v>
      </c>
      <c r="O87" s="130">
        <v>0.6</v>
      </c>
    </row>
    <row r="88" spans="1:15" x14ac:dyDescent="0.25">
      <c r="A88" s="115"/>
      <c r="B88" s="113" t="s">
        <v>23</v>
      </c>
      <c r="C88" s="116">
        <f>SUM(C83:C87)</f>
        <v>490</v>
      </c>
      <c r="D88" s="116">
        <f>SUM(D83:D87)</f>
        <v>13.65</v>
      </c>
      <c r="E88" s="116">
        <f>SUM(E83:E87)</f>
        <v>16.48</v>
      </c>
      <c r="F88" s="116">
        <f>SUM(F83:F87)</f>
        <v>79.14</v>
      </c>
      <c r="G88" s="116">
        <f>SUM(G83:G87)</f>
        <v>545.22</v>
      </c>
      <c r="H88" s="116">
        <f>SUM(H83:H87)</f>
        <v>0.13</v>
      </c>
      <c r="I88" s="116">
        <f>SUM(I83:I87)</f>
        <v>12.76</v>
      </c>
      <c r="J88" s="116">
        <f>SUM(J83:J87)</f>
        <v>87.25</v>
      </c>
      <c r="K88" s="116">
        <f>SUM(K83:K87)</f>
        <v>2.1500000000000004</v>
      </c>
      <c r="L88" s="116">
        <f>SUM(L83:L87)</f>
        <v>223.74</v>
      </c>
      <c r="M88" s="116">
        <f>SUM(M83:M87)</f>
        <v>236.5</v>
      </c>
      <c r="N88" s="116">
        <f>SUM(N83:N87)</f>
        <v>54.609999999999992</v>
      </c>
      <c r="O88" s="116">
        <f>SUM(O83:O87)</f>
        <v>2.6300000000000003</v>
      </c>
    </row>
    <row r="89" spans="1:15" x14ac:dyDescent="0.25">
      <c r="A89" s="1" t="s">
        <v>72</v>
      </c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x14ac:dyDescent="0.25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x14ac:dyDescent="0.25">
      <c r="A91" s="124"/>
      <c r="B91" s="124" t="s">
        <v>1</v>
      </c>
      <c r="C91" s="124" t="s">
        <v>2</v>
      </c>
      <c r="D91" s="126" t="s">
        <v>3</v>
      </c>
      <c r="E91" s="127"/>
      <c r="F91" s="128"/>
      <c r="G91" s="124" t="s">
        <v>4</v>
      </c>
      <c r="H91" s="126" t="s">
        <v>5</v>
      </c>
      <c r="I91" s="127"/>
      <c r="J91" s="127"/>
      <c r="K91" s="128"/>
      <c r="L91" s="126" t="s">
        <v>6</v>
      </c>
      <c r="M91" s="127"/>
      <c r="N91" s="127"/>
      <c r="O91" s="128"/>
    </row>
    <row r="92" spans="1:15" ht="24" x14ac:dyDescent="0.25">
      <c r="A92" s="125"/>
      <c r="B92" s="125"/>
      <c r="C92" s="125"/>
      <c r="D92" s="3" t="s">
        <v>7</v>
      </c>
      <c r="E92" s="3" t="s">
        <v>8</v>
      </c>
      <c r="F92" s="3" t="s">
        <v>9</v>
      </c>
      <c r="G92" s="125"/>
      <c r="H92" s="3" t="s">
        <v>10</v>
      </c>
      <c r="I92" s="3" t="s">
        <v>11</v>
      </c>
      <c r="J92" s="3" t="s">
        <v>12</v>
      </c>
      <c r="K92" s="3" t="s">
        <v>13</v>
      </c>
      <c r="L92" s="3" t="s">
        <v>14</v>
      </c>
      <c r="M92" s="3" t="s">
        <v>15</v>
      </c>
      <c r="N92" s="3" t="s">
        <v>16</v>
      </c>
      <c r="O92" s="3" t="s">
        <v>17</v>
      </c>
    </row>
    <row r="93" spans="1:15" x14ac:dyDescent="0.25">
      <c r="A93" s="77">
        <v>1</v>
      </c>
      <c r="B93" s="77">
        <v>2</v>
      </c>
      <c r="C93" s="77">
        <v>3</v>
      </c>
      <c r="D93" s="77">
        <v>4</v>
      </c>
      <c r="E93" s="77">
        <v>5</v>
      </c>
      <c r="F93" s="77">
        <v>6</v>
      </c>
      <c r="G93" s="77">
        <v>7</v>
      </c>
      <c r="H93" s="77">
        <v>8</v>
      </c>
      <c r="I93" s="77">
        <v>9</v>
      </c>
      <c r="J93" s="77">
        <v>10</v>
      </c>
      <c r="K93" s="77">
        <v>11</v>
      </c>
      <c r="L93" s="77">
        <v>12</v>
      </c>
      <c r="M93" s="77">
        <v>13</v>
      </c>
      <c r="N93" s="77">
        <v>14</v>
      </c>
      <c r="O93" s="77">
        <v>15</v>
      </c>
    </row>
    <row r="94" spans="1:15" x14ac:dyDescent="0.25">
      <c r="A94" s="5"/>
      <c r="B94" s="97" t="s">
        <v>18</v>
      </c>
      <c r="C94" s="7"/>
      <c r="D94" s="8"/>
      <c r="E94" s="8"/>
      <c r="F94" s="8"/>
      <c r="G94" s="8"/>
      <c r="H94" s="9"/>
      <c r="I94" s="9"/>
      <c r="J94" s="9"/>
      <c r="K94" s="9"/>
      <c r="L94" s="9"/>
      <c r="M94" s="9"/>
      <c r="N94" s="9"/>
      <c r="O94" s="9"/>
    </row>
    <row r="95" spans="1:15" x14ac:dyDescent="0.25">
      <c r="A95" s="10"/>
      <c r="B95" s="11" t="s">
        <v>73</v>
      </c>
      <c r="C95" s="12">
        <v>150</v>
      </c>
      <c r="D95" s="12">
        <v>5.53</v>
      </c>
      <c r="E95" s="12">
        <v>3.99</v>
      </c>
      <c r="F95" s="12">
        <v>31.51</v>
      </c>
      <c r="G95" s="12">
        <v>184.29</v>
      </c>
      <c r="H95" s="12">
        <v>0.15</v>
      </c>
      <c r="I95" s="12">
        <v>0.84</v>
      </c>
      <c r="J95" s="12">
        <v>14.14</v>
      </c>
      <c r="K95" s="12">
        <v>0.44</v>
      </c>
      <c r="L95" s="12">
        <v>206.03</v>
      </c>
      <c r="M95" s="12">
        <v>162.36000000000001</v>
      </c>
      <c r="N95" s="12">
        <v>43.33</v>
      </c>
      <c r="O95" s="12">
        <v>1.23</v>
      </c>
    </row>
    <row r="96" spans="1:15" x14ac:dyDescent="0.25">
      <c r="A96" s="10"/>
      <c r="B96" s="11" t="s">
        <v>19</v>
      </c>
      <c r="C96" s="12">
        <v>200</v>
      </c>
      <c r="D96" s="12">
        <v>0.53</v>
      </c>
      <c r="E96" s="12">
        <v>0</v>
      </c>
      <c r="F96" s="12">
        <v>9.4700000000000006</v>
      </c>
      <c r="G96" s="12">
        <v>60</v>
      </c>
      <c r="H96" s="12">
        <v>0</v>
      </c>
      <c r="I96" s="12">
        <v>0.03</v>
      </c>
      <c r="J96" s="12">
        <v>0</v>
      </c>
      <c r="K96" s="12">
        <v>0</v>
      </c>
      <c r="L96" s="12">
        <v>11.1</v>
      </c>
      <c r="M96" s="12">
        <v>2.8</v>
      </c>
      <c r="N96" s="12">
        <v>1.4</v>
      </c>
      <c r="O96" s="12">
        <v>0.28000000000000003</v>
      </c>
    </row>
    <row r="97" spans="1:16" x14ac:dyDescent="0.25">
      <c r="A97" s="14"/>
      <c r="B97" s="82" t="s">
        <v>20</v>
      </c>
      <c r="C97" s="15">
        <v>30</v>
      </c>
      <c r="D97" s="15">
        <v>2.09</v>
      </c>
      <c r="E97" s="15">
        <v>0.33</v>
      </c>
      <c r="F97" s="15">
        <v>13.8</v>
      </c>
      <c r="G97" s="15">
        <v>71.7</v>
      </c>
      <c r="H97" s="16">
        <v>0</v>
      </c>
      <c r="I97" s="16">
        <v>0</v>
      </c>
      <c r="J97" s="16">
        <v>0</v>
      </c>
      <c r="K97" s="16">
        <v>0.6</v>
      </c>
      <c r="L97" s="16">
        <v>6.9</v>
      </c>
      <c r="M97" s="16">
        <v>25.2</v>
      </c>
      <c r="N97" s="16">
        <v>9.9</v>
      </c>
      <c r="O97" s="16">
        <v>0.6</v>
      </c>
    </row>
    <row r="98" spans="1:16" x14ac:dyDescent="0.25">
      <c r="A98" s="10"/>
      <c r="B98" s="11" t="s">
        <v>21</v>
      </c>
      <c r="C98" s="12">
        <v>10</v>
      </c>
      <c r="D98" s="12">
        <v>0.1</v>
      </c>
      <c r="E98" s="12">
        <v>7.2</v>
      </c>
      <c r="F98" s="12">
        <v>0.13</v>
      </c>
      <c r="G98" s="12">
        <v>66</v>
      </c>
      <c r="H98" s="12">
        <v>0</v>
      </c>
      <c r="I98" s="12">
        <v>0</v>
      </c>
      <c r="J98" s="12">
        <v>45</v>
      </c>
      <c r="K98" s="12">
        <v>0.11</v>
      </c>
      <c r="L98" s="12">
        <v>2.4</v>
      </c>
      <c r="M98" s="12">
        <v>3</v>
      </c>
      <c r="N98" s="12">
        <v>0</v>
      </c>
      <c r="O98" s="12">
        <v>0.02</v>
      </c>
    </row>
    <row r="99" spans="1:16" x14ac:dyDescent="0.25">
      <c r="A99" s="10"/>
      <c r="B99" s="11" t="s">
        <v>22</v>
      </c>
      <c r="C99" s="13">
        <v>15</v>
      </c>
      <c r="D99" s="13">
        <v>5.48</v>
      </c>
      <c r="E99" s="12">
        <v>4.43</v>
      </c>
      <c r="F99" s="12">
        <v>0</v>
      </c>
      <c r="G99" s="12">
        <v>53.75</v>
      </c>
      <c r="H99" s="12">
        <v>0.01</v>
      </c>
      <c r="I99" s="12">
        <v>0.11</v>
      </c>
      <c r="J99" s="12">
        <v>43.2</v>
      </c>
      <c r="K99" s="12">
        <v>0.08</v>
      </c>
      <c r="L99" s="12">
        <v>132</v>
      </c>
      <c r="M99" s="12">
        <v>75</v>
      </c>
      <c r="N99" s="12">
        <v>5.25</v>
      </c>
      <c r="O99" s="12">
        <v>0.15</v>
      </c>
    </row>
    <row r="100" spans="1:16" x14ac:dyDescent="0.25">
      <c r="A100" s="39"/>
      <c r="B100" s="11" t="s">
        <v>93</v>
      </c>
      <c r="C100" s="23">
        <v>100</v>
      </c>
      <c r="D100" s="23">
        <v>0.4</v>
      </c>
      <c r="E100" s="23">
        <v>0.3</v>
      </c>
      <c r="F100" s="23">
        <v>10.3</v>
      </c>
      <c r="G100" s="23">
        <v>47</v>
      </c>
      <c r="H100" s="23">
        <v>0.04</v>
      </c>
      <c r="I100" s="23">
        <v>10</v>
      </c>
      <c r="J100" s="23">
        <v>0.12</v>
      </c>
      <c r="K100" s="23">
        <v>0.4</v>
      </c>
      <c r="L100" s="23">
        <v>8</v>
      </c>
      <c r="M100" s="23">
        <v>0.28000000000000003</v>
      </c>
      <c r="N100" s="23">
        <v>4</v>
      </c>
      <c r="O100" s="23">
        <v>0.6</v>
      </c>
    </row>
    <row r="101" spans="1:16" x14ac:dyDescent="0.25">
      <c r="A101" s="17"/>
      <c r="B101" s="113" t="s">
        <v>23</v>
      </c>
      <c r="C101" s="18">
        <f>SUM(C95:C100)</f>
        <v>505</v>
      </c>
      <c r="D101" s="18">
        <f>SUM(D95:D100)</f>
        <v>14.13</v>
      </c>
      <c r="E101" s="18">
        <f>SUM(E95:E100)</f>
        <v>16.25</v>
      </c>
      <c r="F101" s="18">
        <f>SUM(F95:F100)</f>
        <v>65.210000000000008</v>
      </c>
      <c r="G101" s="18">
        <f>SUM(G95:G100)</f>
        <v>482.74</v>
      </c>
      <c r="H101" s="18">
        <f>SUM(H95:H100)</f>
        <v>0.2</v>
      </c>
      <c r="I101" s="18">
        <f>SUM(I95:I100)</f>
        <v>10.98</v>
      </c>
      <c r="J101" s="18">
        <f>SUM(J95:J100)</f>
        <v>102.46000000000001</v>
      </c>
      <c r="K101" s="18">
        <f>SUM(K95:K100)</f>
        <v>1.6300000000000003</v>
      </c>
      <c r="L101" s="18">
        <f>SUM(L95:L100)</f>
        <v>366.43</v>
      </c>
      <c r="M101" s="18">
        <f>SUM(M95:M100)</f>
        <v>268.64</v>
      </c>
      <c r="N101" s="18">
        <f>SUM(N95:N100)</f>
        <v>63.879999999999995</v>
      </c>
      <c r="O101" s="18">
        <f>SUM(O95:O100)</f>
        <v>2.88</v>
      </c>
      <c r="P101" s="35"/>
    </row>
    <row r="102" spans="1:16" x14ac:dyDescent="0.25">
      <c r="A102" s="1" t="s">
        <v>77</v>
      </c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6" x14ac:dyDescent="0.25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6" x14ac:dyDescent="0.25">
      <c r="A104" s="124"/>
      <c r="B104" s="124" t="s">
        <v>1</v>
      </c>
      <c r="C104" s="124" t="s">
        <v>2</v>
      </c>
      <c r="D104" s="126" t="s">
        <v>3</v>
      </c>
      <c r="E104" s="127"/>
      <c r="F104" s="128"/>
      <c r="G104" s="124" t="s">
        <v>4</v>
      </c>
      <c r="H104" s="126" t="s">
        <v>5</v>
      </c>
      <c r="I104" s="127"/>
      <c r="J104" s="127"/>
      <c r="K104" s="128"/>
      <c r="L104" s="126" t="s">
        <v>6</v>
      </c>
      <c r="M104" s="127"/>
      <c r="N104" s="127"/>
      <c r="O104" s="128"/>
    </row>
    <row r="105" spans="1:16" ht="24" x14ac:dyDescent="0.25">
      <c r="A105" s="125"/>
      <c r="B105" s="125"/>
      <c r="C105" s="125"/>
      <c r="D105" s="3" t="s">
        <v>7</v>
      </c>
      <c r="E105" s="3" t="s">
        <v>8</v>
      </c>
      <c r="F105" s="3" t="s">
        <v>9</v>
      </c>
      <c r="G105" s="125"/>
      <c r="H105" s="3" t="s">
        <v>10</v>
      </c>
      <c r="I105" s="3" t="s">
        <v>11</v>
      </c>
      <c r="J105" s="3" t="s">
        <v>12</v>
      </c>
      <c r="K105" s="3" t="s">
        <v>13</v>
      </c>
      <c r="L105" s="3" t="s">
        <v>14</v>
      </c>
      <c r="M105" s="3" t="s">
        <v>15</v>
      </c>
      <c r="N105" s="3" t="s">
        <v>16</v>
      </c>
      <c r="O105" s="3" t="s">
        <v>17</v>
      </c>
    </row>
    <row r="106" spans="1:16" x14ac:dyDescent="0.25">
      <c r="A106" s="77">
        <v>1</v>
      </c>
      <c r="B106" s="77">
        <v>2</v>
      </c>
      <c r="C106" s="77">
        <v>3</v>
      </c>
      <c r="D106" s="77">
        <v>4</v>
      </c>
      <c r="E106" s="77">
        <v>5</v>
      </c>
      <c r="F106" s="77">
        <v>6</v>
      </c>
      <c r="G106" s="77">
        <v>7</v>
      </c>
      <c r="H106" s="77">
        <v>8</v>
      </c>
      <c r="I106" s="77">
        <v>9</v>
      </c>
      <c r="J106" s="77">
        <v>10</v>
      </c>
      <c r="K106" s="77">
        <v>11</v>
      </c>
      <c r="L106" s="77">
        <v>12</v>
      </c>
      <c r="M106" s="77">
        <v>13</v>
      </c>
      <c r="N106" s="77">
        <v>14</v>
      </c>
      <c r="O106" s="77">
        <v>15</v>
      </c>
    </row>
    <row r="107" spans="1:16" x14ac:dyDescent="0.25">
      <c r="A107" s="5"/>
      <c r="B107" s="110" t="s">
        <v>18</v>
      </c>
      <c r="C107" s="7"/>
      <c r="D107" s="8"/>
      <c r="E107" s="8"/>
      <c r="F107" s="8"/>
      <c r="G107" s="8"/>
      <c r="H107" s="9"/>
      <c r="I107" s="9"/>
      <c r="J107" s="9"/>
      <c r="K107" s="9"/>
      <c r="L107" s="9"/>
      <c r="M107" s="9"/>
      <c r="N107" s="9"/>
      <c r="O107" s="9"/>
    </row>
    <row r="108" spans="1:16" ht="26.25" x14ac:dyDescent="0.25">
      <c r="A108" s="10"/>
      <c r="B108" s="11" t="s">
        <v>78</v>
      </c>
      <c r="C108" s="12">
        <v>150</v>
      </c>
      <c r="D108" s="12">
        <v>10.34</v>
      </c>
      <c r="E108" s="12">
        <v>5.16</v>
      </c>
      <c r="F108" s="12">
        <v>29.29</v>
      </c>
      <c r="G108" s="12">
        <v>277.5</v>
      </c>
      <c r="H108" s="12">
        <v>0.79</v>
      </c>
      <c r="I108" s="12">
        <v>0.71</v>
      </c>
      <c r="J108" s="12">
        <v>62.44</v>
      </c>
      <c r="K108" s="12">
        <v>0.53</v>
      </c>
      <c r="L108" s="12">
        <v>127.95</v>
      </c>
      <c r="M108" s="12">
        <v>184.14</v>
      </c>
      <c r="N108" s="12">
        <v>23.81</v>
      </c>
      <c r="O108" s="12">
        <v>1.29</v>
      </c>
    </row>
    <row r="109" spans="1:16" ht="26.25" x14ac:dyDescent="0.25">
      <c r="A109" s="10"/>
      <c r="B109" s="11" t="s">
        <v>33</v>
      </c>
      <c r="C109" s="12">
        <v>200</v>
      </c>
      <c r="D109" s="12">
        <v>3.17</v>
      </c>
      <c r="E109" s="12">
        <v>2.68</v>
      </c>
      <c r="F109" s="12">
        <v>15.95</v>
      </c>
      <c r="G109" s="12">
        <v>100.6</v>
      </c>
      <c r="H109" s="12">
        <v>0.04</v>
      </c>
      <c r="I109" s="12">
        <v>1.3</v>
      </c>
      <c r="J109" s="12">
        <v>22.22</v>
      </c>
      <c r="K109" s="12">
        <v>0</v>
      </c>
      <c r="L109" s="12">
        <v>125.78</v>
      </c>
      <c r="M109" s="12">
        <v>90</v>
      </c>
      <c r="N109" s="12">
        <v>14</v>
      </c>
      <c r="O109" s="12">
        <v>0.13</v>
      </c>
    </row>
    <row r="110" spans="1:16" x14ac:dyDescent="0.25">
      <c r="A110" s="41"/>
      <c r="B110" s="75" t="s">
        <v>20</v>
      </c>
      <c r="C110" s="28">
        <v>30</v>
      </c>
      <c r="D110" s="28">
        <v>2.09</v>
      </c>
      <c r="E110" s="28">
        <v>0.33</v>
      </c>
      <c r="F110" s="28">
        <v>13.8</v>
      </c>
      <c r="G110" s="28">
        <v>71.7</v>
      </c>
      <c r="H110" s="42">
        <v>0</v>
      </c>
      <c r="I110" s="42">
        <v>0</v>
      </c>
      <c r="J110" s="42">
        <v>0</v>
      </c>
      <c r="K110" s="42">
        <v>0.6</v>
      </c>
      <c r="L110" s="42">
        <v>6.9</v>
      </c>
      <c r="M110" s="42">
        <v>25.2</v>
      </c>
      <c r="N110" s="42">
        <v>9.9</v>
      </c>
      <c r="O110" s="42">
        <v>0.6</v>
      </c>
    </row>
    <row r="111" spans="1:16" x14ac:dyDescent="0.25">
      <c r="A111" s="39"/>
      <c r="B111" s="11" t="s">
        <v>21</v>
      </c>
      <c r="C111" s="43">
        <v>10</v>
      </c>
      <c r="D111" s="23">
        <v>0.1</v>
      </c>
      <c r="E111" s="23">
        <v>7.2</v>
      </c>
      <c r="F111" s="23">
        <v>0.13</v>
      </c>
      <c r="G111" s="23">
        <v>66</v>
      </c>
      <c r="H111" s="23">
        <v>0</v>
      </c>
      <c r="I111" s="23">
        <v>0</v>
      </c>
      <c r="J111" s="23">
        <v>45</v>
      </c>
      <c r="K111" s="23">
        <v>0.11</v>
      </c>
      <c r="L111" s="23">
        <v>2.4</v>
      </c>
      <c r="M111" s="23">
        <v>3</v>
      </c>
      <c r="N111" s="23">
        <v>0</v>
      </c>
      <c r="O111" s="23">
        <v>0.02</v>
      </c>
    </row>
    <row r="112" spans="1:16" x14ac:dyDescent="0.25">
      <c r="A112" s="39"/>
      <c r="B112" s="11" t="s">
        <v>94</v>
      </c>
      <c r="C112" s="43">
        <v>100</v>
      </c>
      <c r="D112" s="23">
        <v>0.9</v>
      </c>
      <c r="E112" s="23">
        <v>0.2</v>
      </c>
      <c r="F112" s="23">
        <v>8.1</v>
      </c>
      <c r="G112" s="23">
        <v>43</v>
      </c>
      <c r="H112" s="23">
        <v>0.27</v>
      </c>
      <c r="I112" s="23">
        <v>5.3</v>
      </c>
      <c r="J112" s="23">
        <v>0.22</v>
      </c>
      <c r="K112" s="23">
        <v>0.18</v>
      </c>
      <c r="L112" s="23">
        <v>4</v>
      </c>
      <c r="M112" s="23">
        <v>14</v>
      </c>
      <c r="N112" s="23">
        <v>10</v>
      </c>
      <c r="O112" s="23">
        <v>0.1</v>
      </c>
    </row>
    <row r="113" spans="1:15" x14ac:dyDescent="0.25">
      <c r="A113" s="44"/>
      <c r="B113" s="114" t="s">
        <v>23</v>
      </c>
      <c r="C113" s="45">
        <f>SUM(C108:C112)</f>
        <v>490</v>
      </c>
      <c r="D113" s="45">
        <f>SUM(D108:D112)</f>
        <v>16.599999999999998</v>
      </c>
      <c r="E113" s="45">
        <f>SUM(E108:E112)</f>
        <v>15.57</v>
      </c>
      <c r="F113" s="45">
        <f>SUM(F108:F112)</f>
        <v>67.27</v>
      </c>
      <c r="G113" s="45">
        <f>SUM(G108:G112)</f>
        <v>558.79999999999995</v>
      </c>
      <c r="H113" s="45">
        <f>SUM(H108:H112)</f>
        <v>1.1000000000000001</v>
      </c>
      <c r="I113" s="45">
        <f>SUM(I108:I112)</f>
        <v>7.31</v>
      </c>
      <c r="J113" s="45">
        <f>SUM(J108:J112)</f>
        <v>129.88</v>
      </c>
      <c r="K113" s="45">
        <f>SUM(K108:K112)</f>
        <v>1.42</v>
      </c>
      <c r="L113" s="45">
        <f>SUM(L108:L112)</f>
        <v>267.02999999999997</v>
      </c>
      <c r="M113" s="45">
        <f>SUM(M108:M112)</f>
        <v>316.33999999999997</v>
      </c>
      <c r="N113" s="45">
        <f>SUM(N108:N112)</f>
        <v>57.71</v>
      </c>
      <c r="O113" s="45">
        <f>SUM(O108:O112)</f>
        <v>2.14</v>
      </c>
    </row>
    <row r="114" spans="1:15" x14ac:dyDescent="0.25">
      <c r="A114" s="2" t="s">
        <v>82</v>
      </c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x14ac:dyDescent="0.25">
      <c r="A116" s="124"/>
      <c r="B116" s="124" t="s">
        <v>1</v>
      </c>
      <c r="C116" s="124" t="s">
        <v>2</v>
      </c>
      <c r="D116" s="126" t="s">
        <v>3</v>
      </c>
      <c r="E116" s="127"/>
      <c r="F116" s="128"/>
      <c r="G116" s="124" t="s">
        <v>4</v>
      </c>
      <c r="H116" s="126" t="s">
        <v>5</v>
      </c>
      <c r="I116" s="127"/>
      <c r="J116" s="127"/>
      <c r="K116" s="128"/>
      <c r="L116" s="126" t="s">
        <v>6</v>
      </c>
      <c r="M116" s="127"/>
      <c r="N116" s="127"/>
      <c r="O116" s="128"/>
    </row>
    <row r="117" spans="1:15" ht="24" x14ac:dyDescent="0.25">
      <c r="A117" s="125"/>
      <c r="B117" s="125"/>
      <c r="C117" s="125"/>
      <c r="D117" s="3" t="s">
        <v>7</v>
      </c>
      <c r="E117" s="3" t="s">
        <v>8</v>
      </c>
      <c r="F117" s="3" t="s">
        <v>9</v>
      </c>
      <c r="G117" s="125"/>
      <c r="H117" s="3" t="s">
        <v>10</v>
      </c>
      <c r="I117" s="3" t="s">
        <v>11</v>
      </c>
      <c r="J117" s="3" t="s">
        <v>12</v>
      </c>
      <c r="K117" s="3" t="s">
        <v>13</v>
      </c>
      <c r="L117" s="3" t="s">
        <v>14</v>
      </c>
      <c r="M117" s="3" t="s">
        <v>15</v>
      </c>
      <c r="N117" s="3" t="s">
        <v>16</v>
      </c>
      <c r="O117" s="3" t="s">
        <v>17</v>
      </c>
    </row>
    <row r="118" spans="1:15" x14ac:dyDescent="0.25">
      <c r="A118" s="77">
        <v>1</v>
      </c>
      <c r="B118" s="77">
        <v>2</v>
      </c>
      <c r="C118" s="77">
        <v>3</v>
      </c>
      <c r="D118" s="77">
        <v>4</v>
      </c>
      <c r="E118" s="77">
        <v>5</v>
      </c>
      <c r="F118" s="77">
        <v>6</v>
      </c>
      <c r="G118" s="77">
        <v>7</v>
      </c>
      <c r="H118" s="77">
        <v>8</v>
      </c>
      <c r="I118" s="77">
        <v>9</v>
      </c>
      <c r="J118" s="77">
        <v>10</v>
      </c>
      <c r="K118" s="77">
        <v>11</v>
      </c>
      <c r="L118" s="77">
        <v>12</v>
      </c>
      <c r="M118" s="77">
        <v>13</v>
      </c>
      <c r="N118" s="77">
        <v>14</v>
      </c>
      <c r="O118" s="77">
        <v>15</v>
      </c>
    </row>
    <row r="119" spans="1:15" x14ac:dyDescent="0.25">
      <c r="A119" s="5"/>
      <c r="B119" s="97" t="s">
        <v>18</v>
      </c>
      <c r="C119" s="7"/>
      <c r="D119" s="8"/>
      <c r="E119" s="8"/>
      <c r="F119" s="8"/>
      <c r="G119" s="8"/>
      <c r="H119" s="9"/>
      <c r="I119" s="9"/>
      <c r="J119" s="9"/>
      <c r="K119" s="9"/>
      <c r="L119" s="9"/>
      <c r="M119" s="9"/>
      <c r="N119" s="9"/>
      <c r="O119" s="9"/>
    </row>
    <row r="120" spans="1:15" ht="26.25" x14ac:dyDescent="0.25">
      <c r="A120" s="39"/>
      <c r="B120" s="11" t="s">
        <v>27</v>
      </c>
      <c r="C120" s="23">
        <v>70</v>
      </c>
      <c r="D120" s="23">
        <v>5.76</v>
      </c>
      <c r="E120" s="23">
        <v>6.8</v>
      </c>
      <c r="F120" s="23">
        <v>7.53</v>
      </c>
      <c r="G120" s="23">
        <v>169.75</v>
      </c>
      <c r="H120" s="23">
        <v>0.17</v>
      </c>
      <c r="I120" s="23">
        <v>2.2200000000000002</v>
      </c>
      <c r="J120" s="23">
        <v>20.13</v>
      </c>
      <c r="K120" s="23">
        <v>1.59</v>
      </c>
      <c r="L120" s="23">
        <v>11.66</v>
      </c>
      <c r="M120" s="23">
        <v>16.53</v>
      </c>
      <c r="N120" s="23">
        <v>73.84</v>
      </c>
      <c r="O120" s="23">
        <v>0.96</v>
      </c>
    </row>
    <row r="121" spans="1:15" ht="26.25" x14ac:dyDescent="0.25">
      <c r="A121" s="39"/>
      <c r="B121" s="11" t="s">
        <v>45</v>
      </c>
      <c r="C121" s="23">
        <v>150</v>
      </c>
      <c r="D121" s="23">
        <v>5.52</v>
      </c>
      <c r="E121" s="23">
        <v>2.52</v>
      </c>
      <c r="F121" s="23">
        <v>26.45</v>
      </c>
      <c r="G121" s="23">
        <v>168.45</v>
      </c>
      <c r="H121" s="23">
        <v>0.97</v>
      </c>
      <c r="I121" s="23">
        <v>0</v>
      </c>
      <c r="J121" s="23">
        <v>0</v>
      </c>
      <c r="K121" s="23">
        <v>23.7</v>
      </c>
      <c r="L121" s="23">
        <v>4.8600000000000003</v>
      </c>
      <c r="M121" s="23">
        <v>37.17</v>
      </c>
      <c r="N121" s="23">
        <v>21.12</v>
      </c>
      <c r="O121" s="23">
        <v>1.1100000000000001</v>
      </c>
    </row>
    <row r="122" spans="1:15" x14ac:dyDescent="0.25">
      <c r="A122" s="39"/>
      <c r="B122" s="11" t="s">
        <v>83</v>
      </c>
      <c r="C122" s="23">
        <v>207</v>
      </c>
      <c r="D122" s="23">
        <v>0.13</v>
      </c>
      <c r="E122" s="23">
        <v>0.02</v>
      </c>
      <c r="F122" s="23">
        <v>0.76</v>
      </c>
      <c r="G122" s="23">
        <v>24.17</v>
      </c>
      <c r="H122" s="23">
        <v>0</v>
      </c>
      <c r="I122" s="23">
        <v>2.93</v>
      </c>
      <c r="J122" s="23">
        <v>0</v>
      </c>
      <c r="K122" s="23">
        <v>0.01</v>
      </c>
      <c r="L122" s="23">
        <v>14.7</v>
      </c>
      <c r="M122" s="23">
        <v>4.55</v>
      </c>
      <c r="N122" s="23">
        <v>2.48</v>
      </c>
      <c r="O122" s="23">
        <v>0.33</v>
      </c>
    </row>
    <row r="123" spans="1:15" x14ac:dyDescent="0.25">
      <c r="A123" s="41"/>
      <c r="B123" s="75" t="s">
        <v>20</v>
      </c>
      <c r="C123" s="28">
        <v>30</v>
      </c>
      <c r="D123" s="28">
        <v>2.09</v>
      </c>
      <c r="E123" s="28">
        <v>0.33</v>
      </c>
      <c r="F123" s="28">
        <v>13.8</v>
      </c>
      <c r="G123" s="28">
        <v>71.7</v>
      </c>
      <c r="H123" s="42">
        <v>0</v>
      </c>
      <c r="I123" s="42">
        <v>0</v>
      </c>
      <c r="J123" s="42">
        <v>0</v>
      </c>
      <c r="K123" s="42">
        <v>0.6</v>
      </c>
      <c r="L123" s="42">
        <v>6.9</v>
      </c>
      <c r="M123" s="42">
        <v>25.2</v>
      </c>
      <c r="N123" s="42">
        <v>9.9</v>
      </c>
      <c r="O123" s="42">
        <v>0.6</v>
      </c>
    </row>
    <row r="124" spans="1:15" x14ac:dyDescent="0.25">
      <c r="A124" s="39"/>
      <c r="B124" s="11" t="s">
        <v>21</v>
      </c>
      <c r="C124" s="43">
        <v>10</v>
      </c>
      <c r="D124" s="23">
        <v>0.1</v>
      </c>
      <c r="E124" s="23">
        <v>7.2</v>
      </c>
      <c r="F124" s="23">
        <v>0.13</v>
      </c>
      <c r="G124" s="23">
        <v>66</v>
      </c>
      <c r="H124" s="23">
        <v>0</v>
      </c>
      <c r="I124" s="23">
        <v>0</v>
      </c>
      <c r="J124" s="23">
        <v>45</v>
      </c>
      <c r="K124" s="23">
        <v>0.11</v>
      </c>
      <c r="L124" s="23">
        <v>2.4</v>
      </c>
      <c r="M124" s="23">
        <v>3</v>
      </c>
      <c r="N124" s="23">
        <v>0</v>
      </c>
      <c r="O124" s="23">
        <v>0.02</v>
      </c>
    </row>
    <row r="125" spans="1:15" x14ac:dyDescent="0.25">
      <c r="A125" s="39"/>
      <c r="B125" s="11" t="s">
        <v>95</v>
      </c>
      <c r="C125" s="43">
        <v>100</v>
      </c>
      <c r="D125" s="23">
        <v>0.8</v>
      </c>
      <c r="E125" s="23">
        <v>0.2</v>
      </c>
      <c r="F125" s="23">
        <v>7.5</v>
      </c>
      <c r="G125" s="23">
        <v>38</v>
      </c>
      <c r="H125" s="23">
        <v>0.05</v>
      </c>
      <c r="I125" s="23">
        <v>26.7</v>
      </c>
      <c r="J125" s="23">
        <v>0.2</v>
      </c>
      <c r="K125" s="23">
        <v>0.2</v>
      </c>
      <c r="L125" s="23">
        <v>3</v>
      </c>
      <c r="M125" s="23">
        <v>2</v>
      </c>
      <c r="N125" s="23">
        <v>12</v>
      </c>
      <c r="O125" s="23">
        <v>0.15</v>
      </c>
    </row>
    <row r="126" spans="1:15" x14ac:dyDescent="0.25">
      <c r="A126" s="44"/>
      <c r="B126" s="114">
        <f>SUM(Q99)</f>
        <v>0</v>
      </c>
      <c r="C126" s="45">
        <f>SUM(C120:C125)</f>
        <v>567</v>
      </c>
      <c r="D126" s="45">
        <f>SUM(D120:D125)</f>
        <v>14.4</v>
      </c>
      <c r="E126" s="45">
        <f>SUM(E120:E125)</f>
        <v>17.07</v>
      </c>
      <c r="F126" s="45">
        <f>SUM(F120:F125)</f>
        <v>56.169999999999995</v>
      </c>
      <c r="G126" s="45">
        <f>SUM(G120:G125)</f>
        <v>538.06999999999994</v>
      </c>
      <c r="H126" s="45">
        <f>SUM(H120:H125)</f>
        <v>1.19</v>
      </c>
      <c r="I126" s="45">
        <f>SUM(I120:I125)</f>
        <v>31.85</v>
      </c>
      <c r="J126" s="45">
        <f>SUM(J120:J125)</f>
        <v>65.33</v>
      </c>
      <c r="K126" s="45">
        <f>SUM(K120:K125)</f>
        <v>26.21</v>
      </c>
      <c r="L126" s="45">
        <f>SUM(L120:L125)</f>
        <v>43.519999999999996</v>
      </c>
      <c r="M126" s="45">
        <f>SUM(M120:M125)</f>
        <v>88.45</v>
      </c>
      <c r="N126" s="45">
        <f>SUM(N120:N125)</f>
        <v>119.34000000000002</v>
      </c>
      <c r="O126" s="45">
        <f>SUM(O120:O125)</f>
        <v>3.1700000000000004</v>
      </c>
    </row>
  </sheetData>
  <mergeCells count="70">
    <mergeCell ref="H116:K116"/>
    <mergeCell ref="L116:O116"/>
    <mergeCell ref="A116:A117"/>
    <mergeCell ref="B116:B117"/>
    <mergeCell ref="C116:C117"/>
    <mergeCell ref="D116:F116"/>
    <mergeCell ref="G116:G117"/>
    <mergeCell ref="H91:K91"/>
    <mergeCell ref="L91:O91"/>
    <mergeCell ref="A104:A105"/>
    <mergeCell ref="B104:B105"/>
    <mergeCell ref="C104:C105"/>
    <mergeCell ref="D104:F104"/>
    <mergeCell ref="G104:G105"/>
    <mergeCell ref="H104:K104"/>
    <mergeCell ref="L104:O104"/>
    <mergeCell ref="A91:A92"/>
    <mergeCell ref="B91:B92"/>
    <mergeCell ref="C91:C92"/>
    <mergeCell ref="D91:F91"/>
    <mergeCell ref="G91:G92"/>
    <mergeCell ref="H66:K66"/>
    <mergeCell ref="L66:O66"/>
    <mergeCell ref="A79:A80"/>
    <mergeCell ref="B79:B80"/>
    <mergeCell ref="C79:C80"/>
    <mergeCell ref="D79:F79"/>
    <mergeCell ref="G79:G80"/>
    <mergeCell ref="H79:K79"/>
    <mergeCell ref="L79:O79"/>
    <mergeCell ref="A66:A67"/>
    <mergeCell ref="B66:B67"/>
    <mergeCell ref="C66:C67"/>
    <mergeCell ref="D66:F66"/>
    <mergeCell ref="G66:G67"/>
    <mergeCell ref="H42:K42"/>
    <mergeCell ref="L42:O42"/>
    <mergeCell ref="A54:A55"/>
    <mergeCell ref="B54:B55"/>
    <mergeCell ref="C54:C55"/>
    <mergeCell ref="D54:F54"/>
    <mergeCell ref="G54:G55"/>
    <mergeCell ref="H54:K54"/>
    <mergeCell ref="L54:O54"/>
    <mergeCell ref="A42:A43"/>
    <mergeCell ref="B42:B43"/>
    <mergeCell ref="C42:C43"/>
    <mergeCell ref="D42:F42"/>
    <mergeCell ref="G42:G43"/>
    <mergeCell ref="H17:K17"/>
    <mergeCell ref="L17:O17"/>
    <mergeCell ref="A29:A30"/>
    <mergeCell ref="B29:B30"/>
    <mergeCell ref="C29:C30"/>
    <mergeCell ref="D29:F29"/>
    <mergeCell ref="G29:G30"/>
    <mergeCell ref="H29:K29"/>
    <mergeCell ref="L29:O29"/>
    <mergeCell ref="A17:A18"/>
    <mergeCell ref="B17:B18"/>
    <mergeCell ref="C17:C18"/>
    <mergeCell ref="D17:F17"/>
    <mergeCell ref="G17:G18"/>
    <mergeCell ref="A4:A5"/>
    <mergeCell ref="D4:F4"/>
    <mergeCell ref="G4:G5"/>
    <mergeCell ref="H4:K4"/>
    <mergeCell ref="L4:O4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  <headerFooter>
    <oddFooter xml:space="preserve">&amp;L&amp;6Индивидуальный предприниматель 
Белоусов Олег Валентинович
ИНН 532117957623
Новгородская обл., Новгородский р-н, д.Новая Мельница, ул.Согласия, д.21
тел.: 8 (902)283-21-10
&amp;11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5"/>
  <sheetViews>
    <sheetView workbookViewId="0">
      <selection activeCell="A8" sqref="A8:A14"/>
    </sheetView>
  </sheetViews>
  <sheetFormatPr defaultRowHeight="15" x14ac:dyDescent="0.25"/>
  <cols>
    <col min="1" max="1" width="10.5703125" customWidth="1"/>
    <col min="2" max="2" width="28.5703125" customWidth="1"/>
    <col min="3" max="3" width="8.28515625" customWidth="1"/>
    <col min="4" max="4" width="6.5703125" customWidth="1"/>
    <col min="5" max="5" width="6.28515625" customWidth="1"/>
    <col min="6" max="6" width="6.7109375" customWidth="1"/>
    <col min="8" max="8" width="6.28515625" customWidth="1"/>
    <col min="9" max="9" width="7.28515625" customWidth="1"/>
    <col min="10" max="10" width="7.85546875" customWidth="1"/>
    <col min="11" max="11" width="6.140625" customWidth="1"/>
    <col min="12" max="12" width="7.140625" customWidth="1"/>
    <col min="13" max="13" width="6.85546875" customWidth="1"/>
    <col min="14" max="14" width="6.7109375" customWidth="1"/>
    <col min="15" max="15" width="6.28515625" customWidth="1"/>
  </cols>
  <sheetData>
    <row r="2" spans="1:15" x14ac:dyDescent="0.25">
      <c r="A2" s="1" t="s">
        <v>54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 x14ac:dyDescent="0.25">
      <c r="A4" s="124"/>
      <c r="B4" s="124" t="s">
        <v>1</v>
      </c>
      <c r="C4" s="124" t="s">
        <v>2</v>
      </c>
      <c r="D4" s="126" t="s">
        <v>3</v>
      </c>
      <c r="E4" s="127"/>
      <c r="F4" s="128"/>
      <c r="G4" s="124" t="s">
        <v>4</v>
      </c>
      <c r="H4" s="126" t="s">
        <v>5</v>
      </c>
      <c r="I4" s="127"/>
      <c r="J4" s="127"/>
      <c r="K4" s="128"/>
      <c r="L4" s="126" t="s">
        <v>6</v>
      </c>
      <c r="M4" s="127"/>
      <c r="N4" s="127"/>
      <c r="O4" s="128"/>
    </row>
    <row r="5" spans="1:15" ht="24" x14ac:dyDescent="0.25">
      <c r="A5" s="125"/>
      <c r="B5" s="125"/>
      <c r="C5" s="125"/>
      <c r="D5" s="3" t="s">
        <v>7</v>
      </c>
      <c r="E5" s="3" t="s">
        <v>8</v>
      </c>
      <c r="F5" s="3" t="s">
        <v>9</v>
      </c>
      <c r="G5" s="125"/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</row>
    <row r="6" spans="1:15" s="109" customFormat="1" ht="14.25" x14ac:dyDescent="0.2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</row>
    <row r="7" spans="1:15" s="109" customFormat="1" ht="14.25" x14ac:dyDescent="0.2">
      <c r="A7" s="37"/>
      <c r="B7" s="98" t="s">
        <v>24</v>
      </c>
      <c r="C7" s="87"/>
      <c r="D7" s="86"/>
      <c r="E7" s="86"/>
      <c r="F7" s="86"/>
      <c r="G7" s="86"/>
      <c r="H7" s="88"/>
      <c r="I7" s="89"/>
      <c r="J7" s="89"/>
      <c r="K7" s="89"/>
      <c r="L7" s="89"/>
      <c r="M7" s="89"/>
      <c r="N7" s="89"/>
      <c r="O7" s="89"/>
    </row>
    <row r="8" spans="1:15" s="109" customFormat="1" ht="17.25" customHeight="1" x14ac:dyDescent="0.2">
      <c r="A8" s="39"/>
      <c r="B8" s="11" t="s">
        <v>56</v>
      </c>
      <c r="C8" s="12">
        <v>60</v>
      </c>
      <c r="D8" s="12">
        <v>0.61</v>
      </c>
      <c r="E8" s="12">
        <v>0.1</v>
      </c>
      <c r="F8" s="12">
        <v>3.85</v>
      </c>
      <c r="G8" s="12">
        <v>78.069999999999993</v>
      </c>
      <c r="H8" s="12">
        <v>0.03</v>
      </c>
      <c r="I8" s="12">
        <v>1.79</v>
      </c>
      <c r="J8" s="12">
        <v>5077.62</v>
      </c>
      <c r="K8" s="12">
        <v>1.52</v>
      </c>
      <c r="L8" s="12">
        <v>13.67</v>
      </c>
      <c r="M8" s="12">
        <v>25.38</v>
      </c>
      <c r="N8" s="12">
        <v>17.32</v>
      </c>
      <c r="O8" s="12">
        <v>0.61</v>
      </c>
    </row>
    <row r="9" spans="1:15" s="119" customFormat="1" ht="16.5" customHeight="1" x14ac:dyDescent="0.2">
      <c r="A9" s="37"/>
      <c r="B9" s="24" t="s">
        <v>57</v>
      </c>
      <c r="C9" s="13">
        <v>200</v>
      </c>
      <c r="D9" s="13">
        <v>2.1800000000000002</v>
      </c>
      <c r="E9" s="13">
        <v>7.24</v>
      </c>
      <c r="F9" s="13">
        <v>16.36</v>
      </c>
      <c r="G9" s="13">
        <v>94.32</v>
      </c>
      <c r="H9" s="13">
        <v>0.12</v>
      </c>
      <c r="I9" s="13">
        <v>6.6</v>
      </c>
      <c r="J9" s="13">
        <v>0</v>
      </c>
      <c r="K9" s="13">
        <v>0.98</v>
      </c>
      <c r="L9" s="13">
        <v>12.16</v>
      </c>
      <c r="M9" s="13">
        <v>50.84</v>
      </c>
      <c r="N9" s="13">
        <v>19.239999999999998</v>
      </c>
      <c r="O9" s="13">
        <v>0.78</v>
      </c>
    </row>
    <row r="10" spans="1:15" s="119" customFormat="1" ht="16.5" customHeight="1" x14ac:dyDescent="0.2">
      <c r="A10" s="37"/>
      <c r="B10" s="24" t="s">
        <v>58</v>
      </c>
      <c r="C10" s="13">
        <v>80</v>
      </c>
      <c r="D10" s="13">
        <v>12.48</v>
      </c>
      <c r="E10" s="13">
        <v>11.04</v>
      </c>
      <c r="F10" s="13">
        <v>2.82</v>
      </c>
      <c r="G10" s="13">
        <v>136.80000000000001</v>
      </c>
      <c r="H10" s="13">
        <v>0.16</v>
      </c>
      <c r="I10" s="13">
        <v>4.49</v>
      </c>
      <c r="J10" s="13">
        <v>2063.1999999999998</v>
      </c>
      <c r="K10" s="13">
        <v>2.46</v>
      </c>
      <c r="L10" s="13">
        <v>14.78</v>
      </c>
      <c r="M10" s="13">
        <v>210.01</v>
      </c>
      <c r="N10" s="13">
        <v>15.66</v>
      </c>
      <c r="O10" s="13">
        <v>11.33</v>
      </c>
    </row>
    <row r="11" spans="1:15" s="109" customFormat="1" ht="18" customHeight="1" x14ac:dyDescent="0.2">
      <c r="A11" s="39"/>
      <c r="B11" s="11" t="s">
        <v>40</v>
      </c>
      <c r="C11" s="23">
        <v>150</v>
      </c>
      <c r="D11" s="40">
        <v>3.08</v>
      </c>
      <c r="E11" s="40">
        <v>2.33</v>
      </c>
      <c r="F11" s="40">
        <v>19.13</v>
      </c>
      <c r="G11" s="40">
        <v>119.73</v>
      </c>
      <c r="H11" s="40">
        <v>0.01</v>
      </c>
      <c r="I11" s="23">
        <v>3.75</v>
      </c>
      <c r="J11" s="23">
        <v>33.15</v>
      </c>
      <c r="K11" s="23">
        <v>0.15</v>
      </c>
      <c r="L11" s="23">
        <v>38.25</v>
      </c>
      <c r="M11" s="23">
        <v>76.95</v>
      </c>
      <c r="N11" s="23">
        <v>26.7</v>
      </c>
      <c r="O11" s="23">
        <v>0.86</v>
      </c>
    </row>
    <row r="12" spans="1:15" s="109" customFormat="1" ht="18" customHeight="1" x14ac:dyDescent="0.2">
      <c r="A12" s="10"/>
      <c r="B12" s="11" t="s">
        <v>59</v>
      </c>
      <c r="C12" s="12">
        <v>200</v>
      </c>
      <c r="D12" s="12">
        <v>0.16</v>
      </c>
      <c r="E12" s="12">
        <v>0.08</v>
      </c>
      <c r="F12" s="12">
        <v>27.5</v>
      </c>
      <c r="G12" s="12">
        <v>111.36</v>
      </c>
      <c r="H12" s="12">
        <v>0.01</v>
      </c>
      <c r="I12" s="12">
        <v>24</v>
      </c>
      <c r="J12" s="12">
        <v>0</v>
      </c>
      <c r="K12" s="12">
        <v>0.2</v>
      </c>
      <c r="L12" s="12">
        <v>8.1999999999999993</v>
      </c>
      <c r="M12" s="12">
        <v>9</v>
      </c>
      <c r="N12" s="12">
        <v>4.4000000000000004</v>
      </c>
      <c r="O12" s="12">
        <v>0.14000000000000001</v>
      </c>
    </row>
    <row r="13" spans="1:15" s="109" customFormat="1" ht="16.5" customHeight="1" x14ac:dyDescent="0.2">
      <c r="A13" s="90"/>
      <c r="B13" s="75" t="s">
        <v>20</v>
      </c>
      <c r="C13" s="91">
        <v>20</v>
      </c>
      <c r="D13" s="91">
        <v>1.39</v>
      </c>
      <c r="E13" s="91">
        <f>0.33/30*20</f>
        <v>0.22000000000000003</v>
      </c>
      <c r="F13" s="91">
        <v>9.1999999999999993</v>
      </c>
      <c r="G13" s="91">
        <v>47.8</v>
      </c>
      <c r="H13" s="92">
        <v>0</v>
      </c>
      <c r="I13" s="92">
        <v>0</v>
      </c>
      <c r="J13" s="92">
        <v>0</v>
      </c>
      <c r="K13" s="92">
        <v>0.4</v>
      </c>
      <c r="L13" s="92">
        <v>4.5999999999999996</v>
      </c>
      <c r="M13" s="92">
        <v>16.8</v>
      </c>
      <c r="N13" s="92">
        <v>6.6</v>
      </c>
      <c r="O13" s="92">
        <v>0.4</v>
      </c>
    </row>
    <row r="14" spans="1:15" s="109" customFormat="1" ht="15.75" customHeight="1" x14ac:dyDescent="0.2">
      <c r="A14" s="90"/>
      <c r="B14" s="76" t="s">
        <v>30</v>
      </c>
      <c r="C14" s="25">
        <v>30</v>
      </c>
      <c r="D14" s="93">
        <v>1.96</v>
      </c>
      <c r="E14" s="93">
        <f>0.44/40*30</f>
        <v>0.32999999999999996</v>
      </c>
      <c r="F14" s="93">
        <v>13.82</v>
      </c>
      <c r="G14" s="93">
        <v>68.97</v>
      </c>
      <c r="H14" s="92">
        <v>0.03</v>
      </c>
      <c r="I14" s="92">
        <v>0</v>
      </c>
      <c r="J14" s="92">
        <v>0</v>
      </c>
      <c r="K14" s="92">
        <v>0.27</v>
      </c>
      <c r="L14" s="92">
        <v>6.9</v>
      </c>
      <c r="M14" s="92">
        <v>31.8</v>
      </c>
      <c r="N14" s="92">
        <v>7.5</v>
      </c>
      <c r="O14" s="92">
        <v>0.93</v>
      </c>
    </row>
    <row r="15" spans="1:15" s="109" customFormat="1" ht="17.25" customHeight="1" x14ac:dyDescent="0.2">
      <c r="A15" s="10"/>
      <c r="B15" s="102" t="s">
        <v>23</v>
      </c>
      <c r="C15" s="94">
        <f>C8+C9+C10+C11+C13+C14+C12</f>
        <v>740</v>
      </c>
      <c r="D15" s="94">
        <f t="shared" ref="D15:O15" si="0">D8+D9+D10+D11+D13+D14+D12</f>
        <v>21.860000000000003</v>
      </c>
      <c r="E15" s="94">
        <f t="shared" si="0"/>
        <v>21.339999999999996</v>
      </c>
      <c r="F15" s="94">
        <f t="shared" si="0"/>
        <v>92.68</v>
      </c>
      <c r="G15" s="94">
        <f t="shared" si="0"/>
        <v>657.05000000000007</v>
      </c>
      <c r="H15" s="94">
        <f t="shared" si="0"/>
        <v>0.36</v>
      </c>
      <c r="I15" s="94">
        <f t="shared" si="0"/>
        <v>40.630000000000003</v>
      </c>
      <c r="J15" s="94">
        <f t="shared" si="0"/>
        <v>7173.9699999999993</v>
      </c>
      <c r="K15" s="94">
        <f t="shared" si="0"/>
        <v>5.9800000000000013</v>
      </c>
      <c r="L15" s="94">
        <f t="shared" si="0"/>
        <v>98.56</v>
      </c>
      <c r="M15" s="94">
        <f t="shared" si="0"/>
        <v>420.78000000000003</v>
      </c>
      <c r="N15" s="94">
        <f t="shared" si="0"/>
        <v>97.42</v>
      </c>
      <c r="O15" s="94">
        <f t="shared" si="0"/>
        <v>15.05</v>
      </c>
    </row>
  </sheetData>
  <mergeCells count="7">
    <mergeCell ref="D4:F4"/>
    <mergeCell ref="G4:G5"/>
    <mergeCell ref="H4:K4"/>
    <mergeCell ref="L4:O4"/>
    <mergeCell ref="A4:A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3"/>
  <sheetViews>
    <sheetView workbookViewId="0">
      <selection activeCell="A2" sqref="A2:O13"/>
    </sheetView>
  </sheetViews>
  <sheetFormatPr defaultRowHeight="15" x14ac:dyDescent="0.25"/>
  <cols>
    <col min="1" max="1" width="10.5703125" customWidth="1"/>
    <col min="2" max="2" width="27.7109375" customWidth="1"/>
    <col min="3" max="3" width="8.28515625" customWidth="1"/>
    <col min="4" max="4" width="7.42578125" customWidth="1"/>
    <col min="5" max="5" width="7.28515625" customWidth="1"/>
    <col min="6" max="6" width="7.140625" customWidth="1"/>
    <col min="8" max="8" width="6.7109375" customWidth="1"/>
    <col min="9" max="10" width="6.85546875" customWidth="1"/>
    <col min="11" max="11" width="6.140625" customWidth="1"/>
    <col min="12" max="12" width="6.85546875" customWidth="1"/>
    <col min="13" max="13" width="6.7109375" customWidth="1"/>
    <col min="14" max="14" width="6.85546875" customWidth="1"/>
    <col min="15" max="15" width="5.42578125" customWidth="1"/>
  </cols>
  <sheetData>
    <row r="2" spans="1:15" x14ac:dyDescent="0.25">
      <c r="A2" s="1" t="s">
        <v>60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 x14ac:dyDescent="0.25">
      <c r="A4" s="124"/>
      <c r="B4" s="124" t="s">
        <v>1</v>
      </c>
      <c r="C4" s="124" t="s">
        <v>2</v>
      </c>
      <c r="D4" s="126" t="s">
        <v>3</v>
      </c>
      <c r="E4" s="127"/>
      <c r="F4" s="128"/>
      <c r="G4" s="124" t="s">
        <v>4</v>
      </c>
      <c r="H4" s="126" t="s">
        <v>5</v>
      </c>
      <c r="I4" s="127"/>
      <c r="J4" s="127"/>
      <c r="K4" s="128"/>
      <c r="L4" s="126" t="s">
        <v>6</v>
      </c>
      <c r="M4" s="127"/>
      <c r="N4" s="127"/>
      <c r="O4" s="128"/>
    </row>
    <row r="5" spans="1:15" ht="24" x14ac:dyDescent="0.25">
      <c r="A5" s="125"/>
      <c r="B5" s="125"/>
      <c r="C5" s="125"/>
      <c r="D5" s="3" t="s">
        <v>7</v>
      </c>
      <c r="E5" s="3" t="s">
        <v>8</v>
      </c>
      <c r="F5" s="3" t="s">
        <v>9</v>
      </c>
      <c r="G5" s="125"/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</row>
    <row r="6" spans="1:15" s="109" customFormat="1" ht="14.25" x14ac:dyDescent="0.2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</row>
    <row r="7" spans="1:15" x14ac:dyDescent="0.25">
      <c r="A7" s="5"/>
      <c r="B7" s="110" t="s">
        <v>18</v>
      </c>
      <c r="C7" s="7"/>
      <c r="D7" s="8"/>
      <c r="E7" s="8"/>
      <c r="F7" s="8"/>
      <c r="G7" s="8"/>
      <c r="H7" s="9"/>
      <c r="I7" s="9"/>
      <c r="J7" s="9"/>
      <c r="K7" s="9"/>
      <c r="L7" s="9"/>
      <c r="M7" s="9"/>
      <c r="N7" s="9"/>
      <c r="O7" s="9"/>
    </row>
    <row r="8" spans="1:15" x14ac:dyDescent="0.25">
      <c r="A8" s="10"/>
      <c r="B8" s="11" t="s">
        <v>61</v>
      </c>
      <c r="C8" s="12">
        <v>150</v>
      </c>
      <c r="D8" s="12">
        <v>5.31</v>
      </c>
      <c r="E8" s="12">
        <v>3.19</v>
      </c>
      <c r="F8" s="12">
        <v>33.5</v>
      </c>
      <c r="G8" s="12">
        <v>184.29</v>
      </c>
      <c r="H8" s="12">
        <v>0.08</v>
      </c>
      <c r="I8" s="12">
        <v>0.84</v>
      </c>
      <c r="J8" s="12">
        <v>14.91</v>
      </c>
      <c r="K8" s="12">
        <v>0.08</v>
      </c>
      <c r="L8" s="12">
        <v>97.14</v>
      </c>
      <c r="M8" s="12">
        <v>129.55000000000001</v>
      </c>
      <c r="N8" s="12">
        <v>34</v>
      </c>
      <c r="O8" s="12">
        <v>0.89</v>
      </c>
    </row>
    <row r="9" spans="1:15" x14ac:dyDescent="0.25">
      <c r="A9" s="10"/>
      <c r="B9" s="11" t="s">
        <v>62</v>
      </c>
      <c r="C9" s="12">
        <v>200</v>
      </c>
      <c r="D9" s="12">
        <v>0.53</v>
      </c>
      <c r="E9" s="12">
        <v>0</v>
      </c>
      <c r="F9" s="12">
        <v>9.4700000000000006</v>
      </c>
      <c r="G9" s="12">
        <v>60</v>
      </c>
      <c r="H9" s="12">
        <v>0</v>
      </c>
      <c r="I9" s="12">
        <v>0.03</v>
      </c>
      <c r="J9" s="12">
        <v>0</v>
      </c>
      <c r="K9" s="12">
        <v>0</v>
      </c>
      <c r="L9" s="12">
        <v>11.1</v>
      </c>
      <c r="M9" s="12">
        <v>2.8</v>
      </c>
      <c r="N9" s="12">
        <v>1.4</v>
      </c>
      <c r="O9" s="12">
        <v>0.28000000000000003</v>
      </c>
    </row>
    <row r="10" spans="1:15" x14ac:dyDescent="0.25">
      <c r="A10" s="14"/>
      <c r="B10" s="82" t="s">
        <v>20</v>
      </c>
      <c r="C10" s="15">
        <v>30</v>
      </c>
      <c r="D10" s="15">
        <v>2.09</v>
      </c>
      <c r="E10" s="15">
        <v>0.33</v>
      </c>
      <c r="F10" s="15">
        <v>13.8</v>
      </c>
      <c r="G10" s="15">
        <v>71.7</v>
      </c>
      <c r="H10" s="16">
        <v>0</v>
      </c>
      <c r="I10" s="16">
        <v>0</v>
      </c>
      <c r="J10" s="16">
        <v>0</v>
      </c>
      <c r="K10" s="16">
        <v>0.6</v>
      </c>
      <c r="L10" s="16">
        <v>6.9</v>
      </c>
      <c r="M10" s="16">
        <v>25.2</v>
      </c>
      <c r="N10" s="16">
        <v>9.9</v>
      </c>
      <c r="O10" s="16">
        <v>0.6</v>
      </c>
    </row>
    <row r="11" spans="1:15" x14ac:dyDescent="0.25">
      <c r="A11" s="10"/>
      <c r="B11" s="11" t="s">
        <v>21</v>
      </c>
      <c r="C11" s="12">
        <v>10</v>
      </c>
      <c r="D11" s="12">
        <v>0.1</v>
      </c>
      <c r="E11" s="12">
        <v>7.2</v>
      </c>
      <c r="F11" s="12">
        <v>0.13</v>
      </c>
      <c r="G11" s="12">
        <v>66</v>
      </c>
      <c r="H11" s="12">
        <v>0</v>
      </c>
      <c r="I11" s="12">
        <v>0</v>
      </c>
      <c r="J11" s="12">
        <v>45</v>
      </c>
      <c r="K11" s="12">
        <v>0.11</v>
      </c>
      <c r="L11" s="12">
        <v>2.4</v>
      </c>
      <c r="M11" s="12">
        <v>3</v>
      </c>
      <c r="N11" s="12">
        <v>0</v>
      </c>
      <c r="O11" s="12">
        <v>0.02</v>
      </c>
    </row>
    <row r="12" spans="1:15" x14ac:dyDescent="0.25">
      <c r="A12" s="10"/>
      <c r="B12" s="11" t="s">
        <v>22</v>
      </c>
      <c r="C12" s="13">
        <v>15</v>
      </c>
      <c r="D12" s="13">
        <v>5.48</v>
      </c>
      <c r="E12" s="12">
        <v>4.43</v>
      </c>
      <c r="F12" s="12">
        <v>0</v>
      </c>
      <c r="G12" s="12">
        <v>53.75</v>
      </c>
      <c r="H12" s="12">
        <v>0.01</v>
      </c>
      <c r="I12" s="12">
        <v>0.11</v>
      </c>
      <c r="J12" s="12">
        <v>43.2</v>
      </c>
      <c r="K12" s="12">
        <v>0.08</v>
      </c>
      <c r="L12" s="12">
        <v>132</v>
      </c>
      <c r="M12" s="12">
        <v>75</v>
      </c>
      <c r="N12" s="12">
        <v>5.25</v>
      </c>
      <c r="O12" s="12">
        <v>0.15</v>
      </c>
    </row>
    <row r="13" spans="1:15" x14ac:dyDescent="0.25">
      <c r="A13" s="10"/>
      <c r="B13" s="113" t="s">
        <v>23</v>
      </c>
      <c r="C13" s="118">
        <f>C8+C9+C10+C11+C12</f>
        <v>405</v>
      </c>
      <c r="D13" s="118">
        <f t="shared" ref="D13:O13" si="0">D8+D9+D10+D11+D12</f>
        <v>13.51</v>
      </c>
      <c r="E13" s="118">
        <f t="shared" si="0"/>
        <v>15.15</v>
      </c>
      <c r="F13" s="118">
        <f t="shared" si="0"/>
        <v>56.9</v>
      </c>
      <c r="G13" s="118">
        <f t="shared" si="0"/>
        <v>435.74</v>
      </c>
      <c r="H13" s="118">
        <f t="shared" si="0"/>
        <v>0.09</v>
      </c>
      <c r="I13" s="118">
        <f t="shared" si="0"/>
        <v>0.98</v>
      </c>
      <c r="J13" s="118">
        <f t="shared" si="0"/>
        <v>103.11</v>
      </c>
      <c r="K13" s="118">
        <f t="shared" si="0"/>
        <v>0.86999999999999988</v>
      </c>
      <c r="L13" s="118">
        <f t="shared" si="0"/>
        <v>249.54000000000002</v>
      </c>
      <c r="M13" s="118">
        <f t="shared" si="0"/>
        <v>235.55</v>
      </c>
      <c r="N13" s="118">
        <f t="shared" si="0"/>
        <v>50.55</v>
      </c>
      <c r="O13" s="118">
        <f t="shared" si="0"/>
        <v>1.94</v>
      </c>
    </row>
  </sheetData>
  <mergeCells count="7">
    <mergeCell ref="L4:O4"/>
    <mergeCell ref="C4:C5"/>
    <mergeCell ref="A4:A5"/>
    <mergeCell ref="B4:B5"/>
    <mergeCell ref="D4:F4"/>
    <mergeCell ref="G4:G5"/>
    <mergeCell ref="H4:K4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5"/>
  <sheetViews>
    <sheetView workbookViewId="0">
      <selection activeCell="A8" sqref="A8:A14"/>
    </sheetView>
  </sheetViews>
  <sheetFormatPr defaultRowHeight="15" x14ac:dyDescent="0.25"/>
  <cols>
    <col min="1" max="1" width="10.5703125" customWidth="1"/>
    <col min="2" max="2" width="27.7109375" customWidth="1"/>
    <col min="3" max="3" width="8.28515625" customWidth="1"/>
    <col min="4" max="4" width="7.42578125" customWidth="1"/>
    <col min="5" max="5" width="7.28515625" customWidth="1"/>
    <col min="6" max="6" width="7.140625" customWidth="1"/>
    <col min="8" max="8" width="6" customWidth="1"/>
    <col min="9" max="10" width="6.85546875" customWidth="1"/>
    <col min="11" max="11" width="6.140625" customWidth="1"/>
    <col min="12" max="12" width="6.85546875" customWidth="1"/>
    <col min="13" max="13" width="6.7109375" customWidth="1"/>
    <col min="14" max="14" width="7.5703125" customWidth="1"/>
    <col min="15" max="15" width="6" customWidth="1"/>
  </cols>
  <sheetData>
    <row r="2" spans="1:15" x14ac:dyDescent="0.25">
      <c r="A2" s="1" t="s">
        <v>60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 x14ac:dyDescent="0.25">
      <c r="A4" s="124"/>
      <c r="B4" s="124" t="s">
        <v>1</v>
      </c>
      <c r="C4" s="124" t="s">
        <v>2</v>
      </c>
      <c r="D4" s="126" t="s">
        <v>3</v>
      </c>
      <c r="E4" s="127"/>
      <c r="F4" s="128"/>
      <c r="G4" s="124" t="s">
        <v>4</v>
      </c>
      <c r="H4" s="126" t="s">
        <v>5</v>
      </c>
      <c r="I4" s="127"/>
      <c r="J4" s="127"/>
      <c r="K4" s="128"/>
      <c r="L4" s="126" t="s">
        <v>6</v>
      </c>
      <c r="M4" s="127"/>
      <c r="N4" s="127"/>
      <c r="O4" s="128"/>
    </row>
    <row r="5" spans="1:15" ht="24" x14ac:dyDescent="0.25">
      <c r="A5" s="125"/>
      <c r="B5" s="125"/>
      <c r="C5" s="125"/>
      <c r="D5" s="3" t="s">
        <v>7</v>
      </c>
      <c r="E5" s="3" t="s">
        <v>8</v>
      </c>
      <c r="F5" s="3" t="s">
        <v>9</v>
      </c>
      <c r="G5" s="125"/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</row>
    <row r="6" spans="1:15" s="109" customFormat="1" ht="14.25" x14ac:dyDescent="0.2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</row>
    <row r="7" spans="1:15" x14ac:dyDescent="0.25">
      <c r="A7" s="17"/>
      <c r="B7" s="98" t="s">
        <v>24</v>
      </c>
      <c r="C7" s="19"/>
      <c r="D7" s="20"/>
      <c r="E7" s="20"/>
      <c r="F7" s="20"/>
      <c r="G7" s="20"/>
      <c r="H7" s="21"/>
      <c r="I7" s="22"/>
      <c r="J7" s="22"/>
      <c r="K7" s="22"/>
      <c r="L7" s="22"/>
      <c r="M7" s="22"/>
      <c r="N7" s="22"/>
      <c r="O7" s="22"/>
    </row>
    <row r="8" spans="1:15" ht="17.25" customHeight="1" x14ac:dyDescent="0.25">
      <c r="A8" s="10"/>
      <c r="B8" s="11" t="s">
        <v>63</v>
      </c>
      <c r="C8" s="12">
        <v>60</v>
      </c>
      <c r="D8" s="12">
        <v>0.54</v>
      </c>
      <c r="E8" s="12">
        <v>0</v>
      </c>
      <c r="F8" s="12">
        <v>1.71</v>
      </c>
      <c r="G8" s="12">
        <v>10.199999999999999</v>
      </c>
      <c r="H8" s="12">
        <v>0.03</v>
      </c>
      <c r="I8" s="12">
        <v>6.72</v>
      </c>
      <c r="J8" s="12">
        <v>40.799999999999997</v>
      </c>
      <c r="K8" s="12">
        <v>0.24</v>
      </c>
      <c r="L8" s="12">
        <v>9.3000000000000007</v>
      </c>
      <c r="M8" s="12">
        <v>16.8</v>
      </c>
      <c r="N8" s="12">
        <v>10.199999999999999</v>
      </c>
      <c r="O8" s="12">
        <v>0.42</v>
      </c>
    </row>
    <row r="9" spans="1:15" x14ac:dyDescent="0.25">
      <c r="A9" s="10"/>
      <c r="B9" s="11" t="s">
        <v>64</v>
      </c>
      <c r="C9" s="12">
        <v>200</v>
      </c>
      <c r="D9" s="12">
        <v>3.44</v>
      </c>
      <c r="E9" s="12">
        <v>3.92</v>
      </c>
      <c r="F9" s="12">
        <v>10.44</v>
      </c>
      <c r="G9" s="12">
        <v>86.8</v>
      </c>
      <c r="H9" s="12">
        <v>0.16</v>
      </c>
      <c r="I9" s="12">
        <v>4.66</v>
      </c>
      <c r="J9" s="12">
        <v>0</v>
      </c>
      <c r="K9" s="12">
        <v>1.94</v>
      </c>
      <c r="L9" s="12">
        <v>23.42</v>
      </c>
      <c r="M9" s="12">
        <v>69.58</v>
      </c>
      <c r="N9" s="12">
        <v>28.8</v>
      </c>
      <c r="O9" s="12">
        <v>1.62</v>
      </c>
    </row>
    <row r="10" spans="1:15" ht="26.25" x14ac:dyDescent="0.25">
      <c r="A10" s="10"/>
      <c r="B10" s="11" t="s">
        <v>65</v>
      </c>
      <c r="C10" s="12">
        <v>110</v>
      </c>
      <c r="D10" s="12">
        <v>8.9600000000000009</v>
      </c>
      <c r="E10" s="12">
        <v>16.11</v>
      </c>
      <c r="F10" s="12">
        <v>10.31</v>
      </c>
      <c r="G10" s="12">
        <v>223</v>
      </c>
      <c r="H10" s="12">
        <v>0.19</v>
      </c>
      <c r="I10" s="12">
        <v>0.92</v>
      </c>
      <c r="J10" s="12">
        <v>30</v>
      </c>
      <c r="K10" s="12">
        <v>2.06</v>
      </c>
      <c r="L10" s="12">
        <v>21.62</v>
      </c>
      <c r="M10" s="12">
        <v>85.51</v>
      </c>
      <c r="N10" s="12">
        <v>17.32</v>
      </c>
      <c r="O10" s="12">
        <v>0.88</v>
      </c>
    </row>
    <row r="11" spans="1:15" ht="16.5" customHeight="1" x14ac:dyDescent="0.25">
      <c r="A11" s="10"/>
      <c r="B11" s="11" t="s">
        <v>66</v>
      </c>
      <c r="C11" s="12">
        <v>150</v>
      </c>
      <c r="D11" s="12">
        <v>3.64</v>
      </c>
      <c r="E11" s="12">
        <v>4.22</v>
      </c>
      <c r="F11" s="12">
        <v>30.67</v>
      </c>
      <c r="G11" s="12">
        <v>199.95</v>
      </c>
      <c r="H11" s="12">
        <v>0.02</v>
      </c>
      <c r="I11" s="12">
        <v>0</v>
      </c>
      <c r="J11" s="12">
        <v>0</v>
      </c>
      <c r="K11" s="12">
        <v>23.7</v>
      </c>
      <c r="L11" s="12">
        <v>2.42</v>
      </c>
      <c r="M11" s="12">
        <v>60.6</v>
      </c>
      <c r="N11" s="12">
        <v>19.010000000000002</v>
      </c>
      <c r="O11" s="12">
        <v>0.51</v>
      </c>
    </row>
    <row r="12" spans="1:15" ht="17.25" customHeight="1" x14ac:dyDescent="0.25">
      <c r="A12" s="10"/>
      <c r="B12" s="11" t="s">
        <v>53</v>
      </c>
      <c r="C12" s="12">
        <v>200</v>
      </c>
      <c r="D12" s="12">
        <v>0.16</v>
      </c>
      <c r="E12" s="12">
        <v>0.16</v>
      </c>
      <c r="F12" s="12">
        <v>23.78</v>
      </c>
      <c r="G12" s="12">
        <v>97.6</v>
      </c>
      <c r="H12" s="12">
        <v>0.1</v>
      </c>
      <c r="I12" s="12">
        <v>1.8</v>
      </c>
      <c r="J12" s="12">
        <v>0</v>
      </c>
      <c r="K12" s="12">
        <v>0</v>
      </c>
      <c r="L12" s="12">
        <v>6.4</v>
      </c>
      <c r="M12" s="12">
        <v>4.4000000000000004</v>
      </c>
      <c r="N12" s="12">
        <v>3.6</v>
      </c>
      <c r="O12" s="12">
        <v>0.18</v>
      </c>
    </row>
    <row r="13" spans="1:15" ht="17.25" customHeight="1" x14ac:dyDescent="0.25">
      <c r="A13" s="26"/>
      <c r="B13" s="27" t="s">
        <v>20</v>
      </c>
      <c r="C13" s="28">
        <v>20</v>
      </c>
      <c r="D13" s="28">
        <v>1.39</v>
      </c>
      <c r="E13" s="28">
        <f>0.33/30*20</f>
        <v>0.22000000000000003</v>
      </c>
      <c r="F13" s="28">
        <v>9.1999999999999993</v>
      </c>
      <c r="G13" s="28">
        <v>47.8</v>
      </c>
      <c r="H13" s="29">
        <v>0</v>
      </c>
      <c r="I13" s="29">
        <v>0</v>
      </c>
      <c r="J13" s="29">
        <v>0</v>
      </c>
      <c r="K13" s="29">
        <v>0.4</v>
      </c>
      <c r="L13" s="29">
        <v>4.5999999999999996</v>
      </c>
      <c r="M13" s="29">
        <v>16.8</v>
      </c>
      <c r="N13" s="29">
        <v>6.6</v>
      </c>
      <c r="O13" s="29">
        <v>0.4</v>
      </c>
    </row>
    <row r="14" spans="1:15" ht="15.75" customHeight="1" x14ac:dyDescent="0.25">
      <c r="A14" s="26"/>
      <c r="B14" s="30" t="s">
        <v>30</v>
      </c>
      <c r="C14" s="31">
        <v>30</v>
      </c>
      <c r="D14" s="32">
        <v>1.96</v>
      </c>
      <c r="E14" s="32">
        <f>0.44/40*30</f>
        <v>0.32999999999999996</v>
      </c>
      <c r="F14" s="32">
        <v>13.82</v>
      </c>
      <c r="G14" s="32">
        <v>68.97</v>
      </c>
      <c r="H14" s="29">
        <v>0.03</v>
      </c>
      <c r="I14" s="29">
        <v>0</v>
      </c>
      <c r="J14" s="29">
        <v>0</v>
      </c>
      <c r="K14" s="29">
        <v>0.27</v>
      </c>
      <c r="L14" s="29">
        <v>6.9</v>
      </c>
      <c r="M14" s="29">
        <v>31.8</v>
      </c>
      <c r="N14" s="29">
        <v>7.5</v>
      </c>
      <c r="O14" s="29">
        <v>0.93</v>
      </c>
    </row>
    <row r="15" spans="1:15" x14ac:dyDescent="0.25">
      <c r="A15" s="4"/>
      <c r="B15" s="102" t="s">
        <v>23</v>
      </c>
      <c r="C15" s="34">
        <f>C8+C9+C10+C11+C13+C14+C12</f>
        <v>770</v>
      </c>
      <c r="D15" s="34">
        <f t="shared" ref="D15:O15" si="0">D8+D9+D10+D11+D13+D14+D12</f>
        <v>20.090000000000003</v>
      </c>
      <c r="E15" s="34">
        <f t="shared" si="0"/>
        <v>24.959999999999997</v>
      </c>
      <c r="F15" s="34">
        <f t="shared" si="0"/>
        <v>99.93</v>
      </c>
      <c r="G15" s="34">
        <f t="shared" si="0"/>
        <v>734.32</v>
      </c>
      <c r="H15" s="34">
        <f t="shared" si="0"/>
        <v>0.53</v>
      </c>
      <c r="I15" s="34">
        <f t="shared" si="0"/>
        <v>14.1</v>
      </c>
      <c r="J15" s="34">
        <f t="shared" si="0"/>
        <v>70.8</v>
      </c>
      <c r="K15" s="34">
        <f t="shared" si="0"/>
        <v>28.609999999999996</v>
      </c>
      <c r="L15" s="34">
        <f t="shared" si="0"/>
        <v>74.660000000000011</v>
      </c>
      <c r="M15" s="34">
        <f t="shared" si="0"/>
        <v>285.48999999999995</v>
      </c>
      <c r="N15" s="34">
        <f t="shared" si="0"/>
        <v>93.029999999999987</v>
      </c>
      <c r="O15" s="34">
        <f t="shared" si="0"/>
        <v>4.9399999999999995</v>
      </c>
    </row>
  </sheetData>
  <mergeCells count="7">
    <mergeCell ref="D4:F4"/>
    <mergeCell ref="G4:G5"/>
    <mergeCell ref="H4:K4"/>
    <mergeCell ref="L4:O4"/>
    <mergeCell ref="A4:A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2"/>
  <sheetViews>
    <sheetView workbookViewId="0">
      <selection activeCell="A2" sqref="A2:O12"/>
    </sheetView>
  </sheetViews>
  <sheetFormatPr defaultRowHeight="15" x14ac:dyDescent="0.25"/>
  <cols>
    <col min="1" max="1" width="10.5703125" customWidth="1"/>
    <col min="2" max="2" width="27.7109375" customWidth="1"/>
    <col min="3" max="3" width="8.28515625" customWidth="1"/>
    <col min="4" max="4" width="6.7109375" customWidth="1"/>
    <col min="5" max="5" width="6.5703125" customWidth="1"/>
    <col min="6" max="6" width="6.7109375" customWidth="1"/>
    <col min="7" max="7" width="8.28515625" customWidth="1"/>
    <col min="8" max="8" width="7" customWidth="1"/>
    <col min="9" max="9" width="6.28515625" customWidth="1"/>
    <col min="10" max="10" width="7.140625" customWidth="1"/>
    <col min="11" max="11" width="6.85546875" customWidth="1"/>
    <col min="12" max="12" width="7.140625" customWidth="1"/>
    <col min="13" max="14" width="6.42578125" customWidth="1"/>
    <col min="15" max="15" width="6.140625" customWidth="1"/>
  </cols>
  <sheetData>
    <row r="2" spans="1:15" x14ac:dyDescent="0.25">
      <c r="A2" s="1" t="s">
        <v>67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 x14ac:dyDescent="0.25">
      <c r="A4" s="124"/>
      <c r="B4" s="124" t="s">
        <v>1</v>
      </c>
      <c r="C4" s="124" t="s">
        <v>2</v>
      </c>
      <c r="D4" s="126" t="s">
        <v>3</v>
      </c>
      <c r="E4" s="127"/>
      <c r="F4" s="128"/>
      <c r="G4" s="124" t="s">
        <v>4</v>
      </c>
      <c r="H4" s="126" t="s">
        <v>5</v>
      </c>
      <c r="I4" s="127"/>
      <c r="J4" s="127"/>
      <c r="K4" s="128"/>
      <c r="L4" s="126" t="s">
        <v>6</v>
      </c>
      <c r="M4" s="127"/>
      <c r="N4" s="127"/>
      <c r="O4" s="128"/>
    </row>
    <row r="5" spans="1:15" ht="24" x14ac:dyDescent="0.25">
      <c r="A5" s="125"/>
      <c r="B5" s="125"/>
      <c r="C5" s="125"/>
      <c r="D5" s="3" t="s">
        <v>7</v>
      </c>
      <c r="E5" s="3" t="s">
        <v>8</v>
      </c>
      <c r="F5" s="3" t="s">
        <v>9</v>
      </c>
      <c r="G5" s="125"/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</row>
    <row r="6" spans="1:15" s="109" customFormat="1" ht="14.25" x14ac:dyDescent="0.2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</row>
    <row r="7" spans="1:15" s="112" customFormat="1" x14ac:dyDescent="0.25">
      <c r="A7" s="111"/>
      <c r="B7" s="97" t="s">
        <v>18</v>
      </c>
      <c r="C7" s="7"/>
      <c r="D7" s="8"/>
      <c r="E7" s="8"/>
      <c r="F7" s="8"/>
      <c r="G7" s="8"/>
      <c r="H7" s="9"/>
      <c r="I7" s="9"/>
      <c r="J7" s="9"/>
      <c r="K7" s="9"/>
      <c r="L7" s="9"/>
      <c r="M7" s="9"/>
      <c r="N7" s="9"/>
      <c r="O7" s="9"/>
    </row>
    <row r="8" spans="1:15" ht="26.25" x14ac:dyDescent="0.25">
      <c r="A8" s="10"/>
      <c r="B8" s="11" t="s">
        <v>68</v>
      </c>
      <c r="C8" s="12">
        <v>150</v>
      </c>
      <c r="D8" s="12">
        <v>5.88</v>
      </c>
      <c r="E8" s="12">
        <v>5.45</v>
      </c>
      <c r="F8" s="12">
        <v>26.63</v>
      </c>
      <c r="G8" s="12">
        <v>192.92</v>
      </c>
      <c r="H8" s="12">
        <v>0.03</v>
      </c>
      <c r="I8" s="12">
        <v>1.17</v>
      </c>
      <c r="J8" s="12">
        <v>15.47</v>
      </c>
      <c r="K8" s="12">
        <v>1.04</v>
      </c>
      <c r="L8" s="12">
        <v>54.22</v>
      </c>
      <c r="M8" s="12">
        <v>83.46</v>
      </c>
      <c r="N8" s="12">
        <v>22.97</v>
      </c>
      <c r="O8" s="12">
        <v>0.93</v>
      </c>
    </row>
    <row r="9" spans="1:15" x14ac:dyDescent="0.25">
      <c r="A9" s="14"/>
      <c r="B9" s="82" t="s">
        <v>20</v>
      </c>
      <c r="C9" s="15">
        <v>30</v>
      </c>
      <c r="D9" s="15">
        <v>2.09</v>
      </c>
      <c r="E9" s="15">
        <v>0.33</v>
      </c>
      <c r="F9" s="15">
        <v>13.8</v>
      </c>
      <c r="G9" s="15">
        <v>71.7</v>
      </c>
      <c r="H9" s="16">
        <v>0</v>
      </c>
      <c r="I9" s="16">
        <v>0</v>
      </c>
      <c r="J9" s="16">
        <v>0</v>
      </c>
      <c r="K9" s="16">
        <v>0.6</v>
      </c>
      <c r="L9" s="16">
        <v>6.9</v>
      </c>
      <c r="M9" s="16">
        <v>25.2</v>
      </c>
      <c r="N9" s="16">
        <v>9.9</v>
      </c>
      <c r="O9" s="16">
        <v>0.6</v>
      </c>
    </row>
    <row r="10" spans="1:15" x14ac:dyDescent="0.25">
      <c r="A10" s="10"/>
      <c r="B10" s="11" t="s">
        <v>21</v>
      </c>
      <c r="C10" s="12">
        <v>10</v>
      </c>
      <c r="D10" s="12">
        <v>0.1</v>
      </c>
      <c r="E10" s="12">
        <v>7.2</v>
      </c>
      <c r="F10" s="12">
        <v>0.13</v>
      </c>
      <c r="G10" s="12">
        <v>66</v>
      </c>
      <c r="H10" s="12">
        <v>0</v>
      </c>
      <c r="I10" s="12">
        <v>0</v>
      </c>
      <c r="J10" s="12">
        <v>45</v>
      </c>
      <c r="K10" s="12">
        <v>0.11</v>
      </c>
      <c r="L10" s="12">
        <v>2.4</v>
      </c>
      <c r="M10" s="12">
        <v>3</v>
      </c>
      <c r="N10" s="12">
        <v>0</v>
      </c>
      <c r="O10" s="12">
        <v>0.02</v>
      </c>
    </row>
    <row r="11" spans="1:15" x14ac:dyDescent="0.25">
      <c r="A11" s="10"/>
      <c r="B11" s="11" t="s">
        <v>49</v>
      </c>
      <c r="C11" s="12">
        <v>200</v>
      </c>
      <c r="D11" s="12">
        <v>4.08</v>
      </c>
      <c r="E11" s="12">
        <v>3</v>
      </c>
      <c r="F11" s="12">
        <v>17.579999999999998</v>
      </c>
      <c r="G11" s="12">
        <v>118.6</v>
      </c>
      <c r="H11" s="12">
        <v>0.06</v>
      </c>
      <c r="I11" s="12">
        <v>1.59</v>
      </c>
      <c r="J11" s="12">
        <v>26.66</v>
      </c>
      <c r="K11" s="12">
        <v>0</v>
      </c>
      <c r="L11" s="12">
        <v>152.22</v>
      </c>
      <c r="M11" s="12">
        <v>124.56</v>
      </c>
      <c r="N11" s="12">
        <v>21.34</v>
      </c>
      <c r="O11" s="12">
        <v>0.48</v>
      </c>
    </row>
    <row r="12" spans="1:15" s="117" customFormat="1" x14ac:dyDescent="0.25">
      <c r="A12" s="115"/>
      <c r="B12" s="113" t="s">
        <v>23</v>
      </c>
      <c r="C12" s="116">
        <f>C8+C9+C10+C11</f>
        <v>390</v>
      </c>
      <c r="D12" s="116">
        <f t="shared" ref="D12:O12" si="0">D8+D9+D10+D11</f>
        <v>12.15</v>
      </c>
      <c r="E12" s="116">
        <f t="shared" si="0"/>
        <v>15.98</v>
      </c>
      <c r="F12" s="116">
        <f t="shared" si="0"/>
        <v>58.14</v>
      </c>
      <c r="G12" s="116">
        <f t="shared" si="0"/>
        <v>449.22</v>
      </c>
      <c r="H12" s="116">
        <f t="shared" si="0"/>
        <v>0.09</v>
      </c>
      <c r="I12" s="116">
        <f t="shared" si="0"/>
        <v>2.76</v>
      </c>
      <c r="J12" s="116">
        <f t="shared" si="0"/>
        <v>87.13</v>
      </c>
      <c r="K12" s="116">
        <f t="shared" si="0"/>
        <v>1.7500000000000002</v>
      </c>
      <c r="L12" s="116">
        <f t="shared" si="0"/>
        <v>215.74</v>
      </c>
      <c r="M12" s="116">
        <f t="shared" si="0"/>
        <v>236.22</v>
      </c>
      <c r="N12" s="116">
        <f t="shared" si="0"/>
        <v>54.209999999999994</v>
      </c>
      <c r="O12" s="116">
        <f t="shared" si="0"/>
        <v>2.0300000000000002</v>
      </c>
    </row>
  </sheetData>
  <mergeCells count="7">
    <mergeCell ref="A4:A5"/>
    <mergeCell ref="D4:F4"/>
    <mergeCell ref="G4:G5"/>
    <mergeCell ref="H4:K4"/>
    <mergeCell ref="L4:O4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4"/>
  <sheetViews>
    <sheetView workbookViewId="0">
      <selection activeCell="A8" sqref="A8:A13"/>
    </sheetView>
  </sheetViews>
  <sheetFormatPr defaultRowHeight="15" x14ac:dyDescent="0.25"/>
  <cols>
    <col min="1" max="1" width="10.5703125" customWidth="1"/>
    <col min="2" max="2" width="27.7109375" customWidth="1"/>
    <col min="3" max="3" width="8.28515625" customWidth="1"/>
    <col min="4" max="4" width="6.7109375" customWidth="1"/>
    <col min="5" max="5" width="6.5703125" customWidth="1"/>
    <col min="6" max="6" width="6.7109375" customWidth="1"/>
    <col min="8" max="8" width="7" customWidth="1"/>
    <col min="9" max="9" width="6.28515625" customWidth="1"/>
    <col min="10" max="10" width="7.140625" customWidth="1"/>
    <col min="11" max="11" width="6" customWidth="1"/>
    <col min="12" max="12" width="7.140625" customWidth="1"/>
    <col min="13" max="13" width="6.42578125" customWidth="1"/>
    <col min="14" max="14" width="6.7109375" customWidth="1"/>
    <col min="15" max="15" width="6.85546875" customWidth="1"/>
  </cols>
  <sheetData>
    <row r="2" spans="1:15" x14ac:dyDescent="0.25">
      <c r="A2" s="1" t="s">
        <v>67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 x14ac:dyDescent="0.25">
      <c r="A4" s="124"/>
      <c r="B4" s="124" t="s">
        <v>1</v>
      </c>
      <c r="C4" s="124" t="s">
        <v>2</v>
      </c>
      <c r="D4" s="126" t="s">
        <v>3</v>
      </c>
      <c r="E4" s="127"/>
      <c r="F4" s="128"/>
      <c r="G4" s="124" t="s">
        <v>4</v>
      </c>
      <c r="H4" s="126" t="s">
        <v>5</v>
      </c>
      <c r="I4" s="127"/>
      <c r="J4" s="127"/>
      <c r="K4" s="128"/>
      <c r="L4" s="126" t="s">
        <v>6</v>
      </c>
      <c r="M4" s="127"/>
      <c r="N4" s="127"/>
      <c r="O4" s="128"/>
    </row>
    <row r="5" spans="1:15" ht="24" x14ac:dyDescent="0.25">
      <c r="A5" s="125"/>
      <c r="B5" s="125"/>
      <c r="C5" s="125"/>
      <c r="D5" s="3" t="s">
        <v>7</v>
      </c>
      <c r="E5" s="3" t="s">
        <v>8</v>
      </c>
      <c r="F5" s="3" t="s">
        <v>9</v>
      </c>
      <c r="G5" s="125"/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</row>
    <row r="6" spans="1:15" s="109" customFormat="1" ht="14.25" x14ac:dyDescent="0.2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</row>
    <row r="7" spans="1:15" s="109" customFormat="1" ht="17.25" customHeight="1" x14ac:dyDescent="0.2">
      <c r="A7" s="37"/>
      <c r="B7" s="96" t="s">
        <v>87</v>
      </c>
      <c r="C7" s="87"/>
      <c r="D7" s="86"/>
      <c r="E7" s="86"/>
      <c r="F7" s="86"/>
      <c r="G7" s="86"/>
      <c r="H7" s="88"/>
      <c r="I7" s="89"/>
      <c r="J7" s="89"/>
      <c r="K7" s="89"/>
      <c r="L7" s="89"/>
      <c r="M7" s="89"/>
      <c r="N7" s="89"/>
      <c r="O7" s="89"/>
    </row>
    <row r="8" spans="1:15" s="109" customFormat="1" ht="15.75" customHeight="1" x14ac:dyDescent="0.2">
      <c r="A8" s="10"/>
      <c r="B8" s="11" t="s">
        <v>69</v>
      </c>
      <c r="C8" s="12">
        <v>60</v>
      </c>
      <c r="D8" s="12">
        <v>0.4</v>
      </c>
      <c r="E8" s="12">
        <v>3.65</v>
      </c>
      <c r="F8" s="12">
        <v>1.0900000000000001</v>
      </c>
      <c r="G8" s="12">
        <v>38.79</v>
      </c>
      <c r="H8" s="12">
        <v>0.02</v>
      </c>
      <c r="I8" s="12">
        <v>3.99</v>
      </c>
      <c r="J8" s="12">
        <v>0</v>
      </c>
      <c r="K8" s="12">
        <v>1.64</v>
      </c>
      <c r="L8" s="12">
        <v>9.69</v>
      </c>
      <c r="M8" s="12">
        <v>17.170000000000002</v>
      </c>
      <c r="N8" s="12">
        <v>7.98</v>
      </c>
      <c r="O8" s="12">
        <v>0.28999999999999998</v>
      </c>
    </row>
    <row r="9" spans="1:15" s="109" customFormat="1" ht="18" customHeight="1" x14ac:dyDescent="0.2">
      <c r="A9" s="10"/>
      <c r="B9" s="10" t="s">
        <v>70</v>
      </c>
      <c r="C9" s="12">
        <v>200</v>
      </c>
      <c r="D9" s="12">
        <v>2.08</v>
      </c>
      <c r="E9" s="12">
        <v>2</v>
      </c>
      <c r="F9" s="12">
        <v>13.58</v>
      </c>
      <c r="G9" s="12">
        <v>80.64</v>
      </c>
      <c r="H9" s="12">
        <v>0.08</v>
      </c>
      <c r="I9" s="12">
        <v>6</v>
      </c>
      <c r="J9" s="12">
        <v>0</v>
      </c>
      <c r="K9" s="12">
        <v>1.92</v>
      </c>
      <c r="L9" s="12">
        <v>30.8</v>
      </c>
      <c r="M9" s="12">
        <v>167</v>
      </c>
      <c r="N9" s="12">
        <v>25.4</v>
      </c>
      <c r="O9" s="12">
        <v>0.8</v>
      </c>
    </row>
    <row r="10" spans="1:15" s="109" customFormat="1" ht="25.5" x14ac:dyDescent="0.2">
      <c r="A10" s="37"/>
      <c r="B10" s="24" t="s">
        <v>71</v>
      </c>
      <c r="C10" s="13">
        <v>200</v>
      </c>
      <c r="D10" s="13">
        <v>17.25</v>
      </c>
      <c r="E10" s="13">
        <v>15</v>
      </c>
      <c r="F10" s="13">
        <v>7</v>
      </c>
      <c r="G10" s="13">
        <v>256</v>
      </c>
      <c r="H10" s="13">
        <v>7.0000000000000007E-2</v>
      </c>
      <c r="I10" s="13">
        <v>0.25</v>
      </c>
      <c r="J10" s="13">
        <v>111.25</v>
      </c>
      <c r="K10" s="13">
        <v>4.25</v>
      </c>
      <c r="L10" s="13">
        <v>195.25</v>
      </c>
      <c r="M10" s="13">
        <v>304.25</v>
      </c>
      <c r="N10" s="13">
        <v>38.75</v>
      </c>
      <c r="O10" s="13">
        <v>1.25</v>
      </c>
    </row>
    <row r="11" spans="1:15" s="109" customFormat="1" ht="15.75" customHeight="1" x14ac:dyDescent="0.2">
      <c r="A11" s="10"/>
      <c r="B11" s="11" t="s">
        <v>38</v>
      </c>
      <c r="C11" s="12">
        <v>200</v>
      </c>
      <c r="D11" s="12">
        <v>1.1599999999999999</v>
      </c>
      <c r="E11" s="12">
        <v>0.3</v>
      </c>
      <c r="F11" s="12">
        <v>47.26</v>
      </c>
      <c r="G11" s="12">
        <v>196.38</v>
      </c>
      <c r="H11" s="12">
        <v>0.02</v>
      </c>
      <c r="I11" s="12">
        <v>0.8</v>
      </c>
      <c r="J11" s="12">
        <v>0</v>
      </c>
      <c r="K11" s="12">
        <v>0.2</v>
      </c>
      <c r="L11" s="12">
        <v>5.84</v>
      </c>
      <c r="M11" s="12">
        <v>46</v>
      </c>
      <c r="N11" s="12">
        <v>33</v>
      </c>
      <c r="O11" s="12">
        <v>0.96</v>
      </c>
    </row>
    <row r="12" spans="1:15" s="109" customFormat="1" ht="15" customHeight="1" x14ac:dyDescent="0.2">
      <c r="A12" s="90"/>
      <c r="B12" s="75" t="s">
        <v>20</v>
      </c>
      <c r="C12" s="91">
        <v>20</v>
      </c>
      <c r="D12" s="91">
        <v>1.39</v>
      </c>
      <c r="E12" s="91">
        <f>0.33/30*20</f>
        <v>0.22000000000000003</v>
      </c>
      <c r="F12" s="91">
        <v>9.1999999999999993</v>
      </c>
      <c r="G12" s="91">
        <v>47.8</v>
      </c>
      <c r="H12" s="92">
        <v>0</v>
      </c>
      <c r="I12" s="92">
        <v>0</v>
      </c>
      <c r="J12" s="92">
        <v>0</v>
      </c>
      <c r="K12" s="92">
        <v>0.4</v>
      </c>
      <c r="L12" s="92">
        <v>4.5999999999999996</v>
      </c>
      <c r="M12" s="92">
        <v>16.8</v>
      </c>
      <c r="N12" s="92">
        <v>6.6</v>
      </c>
      <c r="O12" s="92">
        <v>0.4</v>
      </c>
    </row>
    <row r="13" spans="1:15" s="109" customFormat="1" ht="15" customHeight="1" x14ac:dyDescent="0.2">
      <c r="A13" s="90"/>
      <c r="B13" s="76" t="s">
        <v>30</v>
      </c>
      <c r="C13" s="25">
        <v>30</v>
      </c>
      <c r="D13" s="93">
        <v>1.96</v>
      </c>
      <c r="E13" s="93">
        <f>0.44/40*30</f>
        <v>0.32999999999999996</v>
      </c>
      <c r="F13" s="93">
        <v>13.82</v>
      </c>
      <c r="G13" s="93">
        <v>68.97</v>
      </c>
      <c r="H13" s="92">
        <v>0.03</v>
      </c>
      <c r="I13" s="92">
        <v>0</v>
      </c>
      <c r="J13" s="92">
        <v>0</v>
      </c>
      <c r="K13" s="92">
        <v>0.27</v>
      </c>
      <c r="L13" s="92">
        <v>6.9</v>
      </c>
      <c r="M13" s="92">
        <v>31.8</v>
      </c>
      <c r="N13" s="92">
        <v>7.5</v>
      </c>
      <c r="O13" s="92">
        <v>0.93</v>
      </c>
    </row>
    <row r="14" spans="1:15" s="109" customFormat="1" ht="15.75" customHeight="1" x14ac:dyDescent="0.2">
      <c r="A14" s="10"/>
      <c r="B14" s="102" t="s">
        <v>23</v>
      </c>
      <c r="C14" s="94">
        <f>C8+C9+C10+C11+C12+C13</f>
        <v>710</v>
      </c>
      <c r="D14" s="94">
        <f t="shared" ref="D14:O14" si="0">D8+D9+D10+D11+D12+D13</f>
        <v>24.240000000000002</v>
      </c>
      <c r="E14" s="94">
        <f t="shared" si="0"/>
        <v>21.499999999999996</v>
      </c>
      <c r="F14" s="94">
        <f t="shared" si="0"/>
        <v>91.950000000000017</v>
      </c>
      <c r="G14" s="94">
        <f t="shared" si="0"/>
        <v>688.57999999999993</v>
      </c>
      <c r="H14" s="94">
        <f t="shared" si="0"/>
        <v>0.22</v>
      </c>
      <c r="I14" s="94">
        <f t="shared" si="0"/>
        <v>11.040000000000001</v>
      </c>
      <c r="J14" s="94">
        <f t="shared" si="0"/>
        <v>111.25</v>
      </c>
      <c r="K14" s="94">
        <f t="shared" si="0"/>
        <v>8.68</v>
      </c>
      <c r="L14" s="94">
        <f t="shared" si="0"/>
        <v>253.08</v>
      </c>
      <c r="M14" s="94">
        <f t="shared" si="0"/>
        <v>583.02</v>
      </c>
      <c r="N14" s="94">
        <f t="shared" si="0"/>
        <v>119.22999999999999</v>
      </c>
      <c r="O14" s="94">
        <f t="shared" si="0"/>
        <v>4.63</v>
      </c>
    </row>
  </sheetData>
  <mergeCells count="7">
    <mergeCell ref="D4:F4"/>
    <mergeCell ref="G4:G5"/>
    <mergeCell ref="H4:K4"/>
    <mergeCell ref="L4:O4"/>
    <mergeCell ref="A4:A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5"/>
  <sheetViews>
    <sheetView workbookViewId="0">
      <selection activeCell="A2" sqref="A2:O13"/>
    </sheetView>
  </sheetViews>
  <sheetFormatPr defaultRowHeight="15" x14ac:dyDescent="0.25"/>
  <cols>
    <col min="1" max="1" width="10.5703125" customWidth="1"/>
    <col min="2" max="2" width="27.28515625" customWidth="1"/>
    <col min="3" max="3" width="7.85546875" customWidth="1"/>
    <col min="4" max="4" width="6.7109375" customWidth="1"/>
    <col min="5" max="5" width="7.42578125" customWidth="1"/>
    <col min="6" max="6" width="7" customWidth="1"/>
    <col min="7" max="7" width="9" customWidth="1"/>
    <col min="8" max="8" width="6.42578125" customWidth="1"/>
    <col min="9" max="9" width="6.85546875" customWidth="1"/>
    <col min="10" max="10" width="7.85546875" customWidth="1"/>
    <col min="11" max="12" width="6.5703125" customWidth="1"/>
    <col min="13" max="13" width="7" customWidth="1"/>
    <col min="14" max="15" width="6.28515625" customWidth="1"/>
  </cols>
  <sheetData>
    <row r="2" spans="1:15" x14ac:dyDescent="0.25">
      <c r="A2" s="1" t="s">
        <v>72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 x14ac:dyDescent="0.25">
      <c r="A4" s="124"/>
      <c r="B4" s="124" t="s">
        <v>1</v>
      </c>
      <c r="C4" s="124" t="s">
        <v>2</v>
      </c>
      <c r="D4" s="126" t="s">
        <v>3</v>
      </c>
      <c r="E4" s="127"/>
      <c r="F4" s="128"/>
      <c r="G4" s="124" t="s">
        <v>4</v>
      </c>
      <c r="H4" s="126" t="s">
        <v>5</v>
      </c>
      <c r="I4" s="127"/>
      <c r="J4" s="127"/>
      <c r="K4" s="128"/>
      <c r="L4" s="126" t="s">
        <v>6</v>
      </c>
      <c r="M4" s="127"/>
      <c r="N4" s="127"/>
      <c r="O4" s="128"/>
    </row>
    <row r="5" spans="1:15" ht="24" x14ac:dyDescent="0.25">
      <c r="A5" s="125"/>
      <c r="B5" s="125"/>
      <c r="C5" s="125"/>
      <c r="D5" s="3" t="s">
        <v>7</v>
      </c>
      <c r="E5" s="3" t="s">
        <v>8</v>
      </c>
      <c r="F5" s="3" t="s">
        <v>9</v>
      </c>
      <c r="G5" s="125"/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</row>
    <row r="6" spans="1:15" s="109" customFormat="1" ht="14.25" x14ac:dyDescent="0.2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</row>
    <row r="7" spans="1:15" ht="19.5" customHeight="1" x14ac:dyDescent="0.25">
      <c r="A7" s="5"/>
      <c r="B7" s="97" t="s">
        <v>18</v>
      </c>
      <c r="C7" s="7"/>
      <c r="D7" s="8"/>
      <c r="E7" s="8"/>
      <c r="F7" s="8"/>
      <c r="G7" s="8"/>
      <c r="H7" s="9"/>
      <c r="I7" s="9"/>
      <c r="J7" s="9"/>
      <c r="K7" s="9"/>
      <c r="L7" s="9"/>
      <c r="M7" s="9"/>
      <c r="N7" s="9"/>
      <c r="O7" s="9"/>
    </row>
    <row r="8" spans="1:15" x14ac:dyDescent="0.25">
      <c r="A8" s="10"/>
      <c r="B8" s="11" t="s">
        <v>73</v>
      </c>
      <c r="C8" s="12">
        <v>150</v>
      </c>
      <c r="D8" s="12">
        <v>5.53</v>
      </c>
      <c r="E8" s="12">
        <v>3.99</v>
      </c>
      <c r="F8" s="12">
        <v>31.51</v>
      </c>
      <c r="G8" s="12">
        <v>184.29</v>
      </c>
      <c r="H8" s="12">
        <v>0.15</v>
      </c>
      <c r="I8" s="12">
        <v>0.84</v>
      </c>
      <c r="J8" s="12">
        <v>14.14</v>
      </c>
      <c r="K8" s="12">
        <v>0.44</v>
      </c>
      <c r="L8" s="12">
        <v>206.03</v>
      </c>
      <c r="M8" s="12">
        <v>162.36000000000001</v>
      </c>
      <c r="N8" s="12">
        <v>43.33</v>
      </c>
      <c r="O8" s="12">
        <v>1.23</v>
      </c>
    </row>
    <row r="9" spans="1:15" x14ac:dyDescent="0.25">
      <c r="A9" s="10"/>
      <c r="B9" s="11" t="s">
        <v>19</v>
      </c>
      <c r="C9" s="12">
        <v>200</v>
      </c>
      <c r="D9" s="12">
        <v>0.53</v>
      </c>
      <c r="E9" s="12">
        <v>0</v>
      </c>
      <c r="F9" s="12">
        <v>9.4700000000000006</v>
      </c>
      <c r="G9" s="12">
        <v>60</v>
      </c>
      <c r="H9" s="12">
        <v>0</v>
      </c>
      <c r="I9" s="12">
        <v>0.03</v>
      </c>
      <c r="J9" s="12">
        <v>0</v>
      </c>
      <c r="K9" s="12">
        <v>0</v>
      </c>
      <c r="L9" s="12">
        <v>11.1</v>
      </c>
      <c r="M9" s="12">
        <v>2.8</v>
      </c>
      <c r="N9" s="12">
        <v>1.4</v>
      </c>
      <c r="O9" s="12">
        <v>0.28000000000000003</v>
      </c>
    </row>
    <row r="10" spans="1:15" x14ac:dyDescent="0.25">
      <c r="A10" s="14"/>
      <c r="B10" s="82" t="s">
        <v>20</v>
      </c>
      <c r="C10" s="15">
        <v>30</v>
      </c>
      <c r="D10" s="15">
        <v>2.09</v>
      </c>
      <c r="E10" s="15">
        <v>0.33</v>
      </c>
      <c r="F10" s="15">
        <v>13.8</v>
      </c>
      <c r="G10" s="15">
        <v>71.7</v>
      </c>
      <c r="H10" s="16">
        <v>0</v>
      </c>
      <c r="I10" s="16">
        <v>0</v>
      </c>
      <c r="J10" s="16">
        <v>0</v>
      </c>
      <c r="K10" s="16">
        <v>0.6</v>
      </c>
      <c r="L10" s="16">
        <v>6.9</v>
      </c>
      <c r="M10" s="16">
        <v>25.2</v>
      </c>
      <c r="N10" s="16">
        <v>9.9</v>
      </c>
      <c r="O10" s="16">
        <v>0.6</v>
      </c>
    </row>
    <row r="11" spans="1:15" x14ac:dyDescent="0.25">
      <c r="A11" s="10"/>
      <c r="B11" s="11" t="s">
        <v>21</v>
      </c>
      <c r="C11" s="12">
        <v>10</v>
      </c>
      <c r="D11" s="12">
        <v>0.1</v>
      </c>
      <c r="E11" s="12">
        <v>7.2</v>
      </c>
      <c r="F11" s="12">
        <v>0.13</v>
      </c>
      <c r="G11" s="12">
        <v>66</v>
      </c>
      <c r="H11" s="12">
        <v>0</v>
      </c>
      <c r="I11" s="12">
        <v>0</v>
      </c>
      <c r="J11" s="12">
        <v>45</v>
      </c>
      <c r="K11" s="12">
        <v>0.11</v>
      </c>
      <c r="L11" s="12">
        <v>2.4</v>
      </c>
      <c r="M11" s="12">
        <v>3</v>
      </c>
      <c r="N11" s="12">
        <v>0</v>
      </c>
      <c r="O11" s="12">
        <v>0.02</v>
      </c>
    </row>
    <row r="12" spans="1:15" x14ac:dyDescent="0.25">
      <c r="A12" s="10"/>
      <c r="B12" s="11" t="s">
        <v>22</v>
      </c>
      <c r="C12" s="13">
        <v>15</v>
      </c>
      <c r="D12" s="13">
        <v>5.48</v>
      </c>
      <c r="E12" s="12">
        <v>4.43</v>
      </c>
      <c r="F12" s="12">
        <v>0</v>
      </c>
      <c r="G12" s="12">
        <v>53.75</v>
      </c>
      <c r="H12" s="12">
        <v>0.01</v>
      </c>
      <c r="I12" s="12">
        <v>0.11</v>
      </c>
      <c r="J12" s="12">
        <v>43.2</v>
      </c>
      <c r="K12" s="12">
        <v>0.08</v>
      </c>
      <c r="L12" s="12">
        <v>132</v>
      </c>
      <c r="M12" s="12">
        <v>75</v>
      </c>
      <c r="N12" s="12">
        <v>5.25</v>
      </c>
      <c r="O12" s="12">
        <v>0.15</v>
      </c>
    </row>
    <row r="13" spans="1:15" x14ac:dyDescent="0.25">
      <c r="A13" s="17"/>
      <c r="B13" s="113" t="s">
        <v>23</v>
      </c>
      <c r="C13" s="18">
        <f>C8+C9+C10+C11+C12</f>
        <v>405</v>
      </c>
      <c r="D13" s="18">
        <f t="shared" ref="D13:O13" si="0">D8+D9+D10+D11+D12</f>
        <v>13.73</v>
      </c>
      <c r="E13" s="18">
        <f t="shared" si="0"/>
        <v>15.95</v>
      </c>
      <c r="F13" s="18">
        <f t="shared" si="0"/>
        <v>54.910000000000004</v>
      </c>
      <c r="G13" s="18">
        <f t="shared" si="0"/>
        <v>435.74</v>
      </c>
      <c r="H13" s="18">
        <f t="shared" si="0"/>
        <v>0.16</v>
      </c>
      <c r="I13" s="18">
        <f t="shared" si="0"/>
        <v>0.98</v>
      </c>
      <c r="J13" s="18">
        <f t="shared" si="0"/>
        <v>102.34</v>
      </c>
      <c r="K13" s="18">
        <f t="shared" si="0"/>
        <v>1.2300000000000002</v>
      </c>
      <c r="L13" s="18">
        <f t="shared" si="0"/>
        <v>358.43</v>
      </c>
      <c r="M13" s="18">
        <f t="shared" si="0"/>
        <v>268.36</v>
      </c>
      <c r="N13" s="18">
        <f t="shared" si="0"/>
        <v>59.879999999999995</v>
      </c>
      <c r="O13" s="18">
        <f t="shared" si="0"/>
        <v>2.2799999999999998</v>
      </c>
    </row>
    <row r="15" spans="1:15" x14ac:dyDescent="0.25"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</row>
  </sheetData>
  <mergeCells count="7">
    <mergeCell ref="D4:F4"/>
    <mergeCell ref="G4:G5"/>
    <mergeCell ref="H4:K4"/>
    <mergeCell ref="L4:O4"/>
    <mergeCell ref="A4:A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"/>
  <sheetViews>
    <sheetView workbookViewId="0">
      <selection activeCell="A8" sqref="A8:A14"/>
    </sheetView>
  </sheetViews>
  <sheetFormatPr defaultRowHeight="15" x14ac:dyDescent="0.25"/>
  <cols>
    <col min="1" max="1" width="10.5703125" customWidth="1"/>
    <col min="2" max="2" width="27.28515625" customWidth="1"/>
    <col min="3" max="3" width="7.85546875" customWidth="1"/>
    <col min="4" max="4" width="6.7109375" customWidth="1"/>
    <col min="5" max="5" width="7.42578125" customWidth="1"/>
    <col min="6" max="6" width="7" customWidth="1"/>
    <col min="7" max="7" width="9" customWidth="1"/>
    <col min="8" max="8" width="6.42578125" customWidth="1"/>
    <col min="9" max="9" width="6.85546875" customWidth="1"/>
    <col min="10" max="10" width="7.85546875" customWidth="1"/>
    <col min="11" max="12" width="6.5703125" customWidth="1"/>
    <col min="13" max="13" width="7" customWidth="1"/>
    <col min="14" max="15" width="6.28515625" customWidth="1"/>
  </cols>
  <sheetData>
    <row r="2" spans="1:15" x14ac:dyDescent="0.25">
      <c r="A2" s="1" t="s">
        <v>72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 x14ac:dyDescent="0.25">
      <c r="A4" s="124"/>
      <c r="B4" s="124" t="s">
        <v>1</v>
      </c>
      <c r="C4" s="124" t="s">
        <v>2</v>
      </c>
      <c r="D4" s="126" t="s">
        <v>3</v>
      </c>
      <c r="E4" s="127"/>
      <c r="F4" s="128"/>
      <c r="G4" s="124" t="s">
        <v>4</v>
      </c>
      <c r="H4" s="126" t="s">
        <v>5</v>
      </c>
      <c r="I4" s="127"/>
      <c r="J4" s="127"/>
      <c r="K4" s="128"/>
      <c r="L4" s="126" t="s">
        <v>6</v>
      </c>
      <c r="M4" s="127"/>
      <c r="N4" s="127"/>
      <c r="O4" s="128"/>
    </row>
    <row r="5" spans="1:15" ht="24" x14ac:dyDescent="0.25">
      <c r="A5" s="125"/>
      <c r="B5" s="125"/>
      <c r="C5" s="125"/>
      <c r="D5" s="3" t="s">
        <v>7</v>
      </c>
      <c r="E5" s="3" t="s">
        <v>8</v>
      </c>
      <c r="F5" s="3" t="s">
        <v>9</v>
      </c>
      <c r="G5" s="125"/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</row>
    <row r="6" spans="1:15" s="109" customFormat="1" ht="14.25" x14ac:dyDescent="0.2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</row>
    <row r="7" spans="1:15" x14ac:dyDescent="0.25">
      <c r="A7" s="17"/>
      <c r="B7" s="98" t="s">
        <v>24</v>
      </c>
      <c r="C7" s="19"/>
      <c r="D7" s="20"/>
      <c r="E7" s="20"/>
      <c r="F7" s="20"/>
      <c r="G7" s="20"/>
      <c r="H7" s="21"/>
      <c r="I7" s="22"/>
      <c r="J7" s="22"/>
      <c r="K7" s="22"/>
      <c r="L7" s="22"/>
      <c r="M7" s="22"/>
      <c r="N7" s="22"/>
      <c r="O7" s="22"/>
    </row>
    <row r="8" spans="1:15" x14ac:dyDescent="0.25">
      <c r="A8" s="10"/>
      <c r="B8" s="11" t="s">
        <v>74</v>
      </c>
      <c r="C8" s="12">
        <v>60</v>
      </c>
      <c r="D8" s="12">
        <v>0.5</v>
      </c>
      <c r="E8" s="12">
        <v>3.66</v>
      </c>
      <c r="F8" s="12">
        <v>3.16</v>
      </c>
      <c r="G8" s="12">
        <v>47.64</v>
      </c>
      <c r="H8" s="12">
        <v>0.02</v>
      </c>
      <c r="I8" s="12">
        <v>5.27</v>
      </c>
      <c r="J8" s="12">
        <v>259.06</v>
      </c>
      <c r="K8" s="12">
        <v>1.76</v>
      </c>
      <c r="L8" s="12">
        <v>11.64</v>
      </c>
      <c r="M8" s="12">
        <v>18.46</v>
      </c>
      <c r="N8" s="12">
        <v>10.92</v>
      </c>
      <c r="O8" s="12">
        <v>0.63</v>
      </c>
    </row>
    <row r="9" spans="1:15" ht="26.25" x14ac:dyDescent="0.25">
      <c r="A9" s="39"/>
      <c r="B9" s="11" t="s">
        <v>75</v>
      </c>
      <c r="C9" s="23">
        <v>200</v>
      </c>
      <c r="D9" s="23">
        <v>1.58</v>
      </c>
      <c r="E9" s="23">
        <v>2.17</v>
      </c>
      <c r="F9" s="23">
        <v>9.69</v>
      </c>
      <c r="G9" s="23">
        <v>68.599999999999994</v>
      </c>
      <c r="H9" s="23">
        <v>7.0000000000000007E-2</v>
      </c>
      <c r="I9" s="23">
        <v>6.6</v>
      </c>
      <c r="J9" s="23">
        <v>0</v>
      </c>
      <c r="K9" s="23">
        <v>0.98</v>
      </c>
      <c r="L9" s="23">
        <v>21.36</v>
      </c>
      <c r="M9" s="23">
        <v>44.79</v>
      </c>
      <c r="N9" s="23">
        <v>18.22</v>
      </c>
      <c r="O9" s="23">
        <v>0.7</v>
      </c>
    </row>
    <row r="10" spans="1:15" ht="26.25" x14ac:dyDescent="0.25">
      <c r="A10" s="37"/>
      <c r="B10" s="24" t="s">
        <v>76</v>
      </c>
      <c r="C10" s="13">
        <v>80</v>
      </c>
      <c r="D10" s="13">
        <v>8.9700000000000006</v>
      </c>
      <c r="E10" s="13">
        <v>10.5</v>
      </c>
      <c r="F10" s="13">
        <v>8.66</v>
      </c>
      <c r="G10" s="13">
        <v>162</v>
      </c>
      <c r="H10" s="13">
        <v>0.09</v>
      </c>
      <c r="I10" s="13">
        <v>0.4</v>
      </c>
      <c r="J10" s="13">
        <v>12.1</v>
      </c>
      <c r="K10" s="13">
        <v>0.5</v>
      </c>
      <c r="L10" s="13">
        <v>13.75</v>
      </c>
      <c r="M10" s="13">
        <v>94.04</v>
      </c>
      <c r="N10" s="13">
        <v>18.91</v>
      </c>
      <c r="O10" s="13">
        <v>1.4</v>
      </c>
    </row>
    <row r="11" spans="1:15" x14ac:dyDescent="0.25">
      <c r="A11" s="10"/>
      <c r="B11" s="11" t="s">
        <v>45</v>
      </c>
      <c r="C11" s="12">
        <v>150</v>
      </c>
      <c r="D11" s="12">
        <v>5.52</v>
      </c>
      <c r="E11" s="12">
        <v>4.5199999999999996</v>
      </c>
      <c r="F11" s="12">
        <v>26.45</v>
      </c>
      <c r="G11" s="12">
        <v>168.45</v>
      </c>
      <c r="H11" s="12">
        <v>0.97</v>
      </c>
      <c r="I11" s="12">
        <v>0</v>
      </c>
      <c r="J11" s="12">
        <v>0</v>
      </c>
      <c r="K11" s="12">
        <v>23.7</v>
      </c>
      <c r="L11" s="12">
        <v>4.8600000000000003</v>
      </c>
      <c r="M11" s="12">
        <v>37.17</v>
      </c>
      <c r="N11" s="12">
        <v>21.12</v>
      </c>
      <c r="O11" s="12">
        <v>1.1100000000000001</v>
      </c>
    </row>
    <row r="12" spans="1:15" x14ac:dyDescent="0.25">
      <c r="A12" s="10"/>
      <c r="B12" s="11" t="s">
        <v>29</v>
      </c>
      <c r="C12" s="12">
        <v>200</v>
      </c>
      <c r="D12" s="12">
        <v>1</v>
      </c>
      <c r="E12" s="12">
        <v>0</v>
      </c>
      <c r="F12" s="12">
        <v>22.2</v>
      </c>
      <c r="G12" s="12">
        <v>84.8</v>
      </c>
      <c r="H12" s="12">
        <v>0.02</v>
      </c>
      <c r="I12" s="12">
        <v>4</v>
      </c>
      <c r="J12" s="12">
        <v>0</v>
      </c>
      <c r="K12" s="12">
        <v>0</v>
      </c>
      <c r="L12" s="12">
        <v>240</v>
      </c>
      <c r="M12" s="12">
        <v>14</v>
      </c>
      <c r="N12" s="12">
        <v>8</v>
      </c>
      <c r="O12" s="12">
        <v>2.8</v>
      </c>
    </row>
    <row r="13" spans="1:15" x14ac:dyDescent="0.25">
      <c r="A13" s="26"/>
      <c r="B13" s="75" t="s">
        <v>20</v>
      </c>
      <c r="C13" s="28">
        <v>20</v>
      </c>
      <c r="D13" s="28">
        <v>1.39</v>
      </c>
      <c r="E13" s="28">
        <f>0.33/30*20</f>
        <v>0.22000000000000003</v>
      </c>
      <c r="F13" s="28">
        <v>9.1999999999999993</v>
      </c>
      <c r="G13" s="28">
        <v>47.8</v>
      </c>
      <c r="H13" s="29">
        <v>0</v>
      </c>
      <c r="I13" s="29">
        <v>0</v>
      </c>
      <c r="J13" s="29">
        <v>0</v>
      </c>
      <c r="K13" s="29">
        <v>0.4</v>
      </c>
      <c r="L13" s="29">
        <v>4.5999999999999996</v>
      </c>
      <c r="M13" s="29">
        <v>16.8</v>
      </c>
      <c r="N13" s="29">
        <v>6.6</v>
      </c>
      <c r="O13" s="29">
        <v>0.4</v>
      </c>
    </row>
    <row r="14" spans="1:15" s="33" customFormat="1" x14ac:dyDescent="0.25">
      <c r="A14" s="26"/>
      <c r="B14" s="76" t="s">
        <v>30</v>
      </c>
      <c r="C14" s="31">
        <v>30</v>
      </c>
      <c r="D14" s="32">
        <v>1.96</v>
      </c>
      <c r="E14" s="32">
        <f>0.44/40*30</f>
        <v>0.32999999999999996</v>
      </c>
      <c r="F14" s="32">
        <v>13.82</v>
      </c>
      <c r="G14" s="32">
        <v>68.97</v>
      </c>
      <c r="H14" s="29">
        <v>0.03</v>
      </c>
      <c r="I14" s="29">
        <v>0</v>
      </c>
      <c r="J14" s="29">
        <v>0</v>
      </c>
      <c r="K14" s="29">
        <v>0.27</v>
      </c>
      <c r="L14" s="29">
        <v>6.9</v>
      </c>
      <c r="M14" s="29">
        <v>31.8</v>
      </c>
      <c r="N14" s="29">
        <v>7.5</v>
      </c>
      <c r="O14" s="29">
        <v>0.93</v>
      </c>
    </row>
    <row r="15" spans="1:15" x14ac:dyDescent="0.25">
      <c r="A15" s="4"/>
      <c r="B15" s="95" t="s">
        <v>23</v>
      </c>
      <c r="C15" s="34">
        <f>C8+C9+C10+C11+C12+C13+C14</f>
        <v>740</v>
      </c>
      <c r="D15" s="34">
        <f t="shared" ref="D15:O15" si="0">D8+D9+D10+D11+D12+D13+D14</f>
        <v>20.92</v>
      </c>
      <c r="E15" s="34">
        <f t="shared" si="0"/>
        <v>21.399999999999995</v>
      </c>
      <c r="F15" s="34">
        <f t="shared" si="0"/>
        <v>93.18</v>
      </c>
      <c r="G15" s="34">
        <f t="shared" si="0"/>
        <v>648.26</v>
      </c>
      <c r="H15" s="34">
        <f t="shared" si="0"/>
        <v>1.2</v>
      </c>
      <c r="I15" s="34">
        <f t="shared" si="0"/>
        <v>16.27</v>
      </c>
      <c r="J15" s="34">
        <f t="shared" si="0"/>
        <v>271.16000000000003</v>
      </c>
      <c r="K15" s="34">
        <f t="shared" si="0"/>
        <v>27.609999999999996</v>
      </c>
      <c r="L15" s="34">
        <f t="shared" si="0"/>
        <v>303.11</v>
      </c>
      <c r="M15" s="34">
        <f t="shared" si="0"/>
        <v>257.06000000000006</v>
      </c>
      <c r="N15" s="34">
        <f t="shared" si="0"/>
        <v>91.27</v>
      </c>
      <c r="O15" s="34">
        <f t="shared" si="0"/>
        <v>7.97</v>
      </c>
    </row>
    <row r="17" spans="4:15" x14ac:dyDescent="0.25"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</row>
  </sheetData>
  <mergeCells count="7">
    <mergeCell ref="D4:F4"/>
    <mergeCell ref="G4:G5"/>
    <mergeCell ref="H4:K4"/>
    <mergeCell ref="L4:O4"/>
    <mergeCell ref="A4:A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2"/>
  <sheetViews>
    <sheetView workbookViewId="0">
      <selection activeCell="A2" sqref="A2:O12"/>
    </sheetView>
  </sheetViews>
  <sheetFormatPr defaultRowHeight="15" x14ac:dyDescent="0.25"/>
  <cols>
    <col min="1" max="1" width="10.5703125" customWidth="1"/>
    <col min="2" max="2" width="27.28515625" customWidth="1"/>
    <col min="3" max="3" width="8.140625" customWidth="1"/>
    <col min="4" max="5" width="6.5703125" customWidth="1"/>
    <col min="6" max="6" width="7.42578125" customWidth="1"/>
    <col min="8" max="8" width="5.7109375" customWidth="1"/>
    <col min="9" max="9" width="6.7109375" customWidth="1"/>
    <col min="10" max="10" width="7.42578125" customWidth="1"/>
    <col min="11" max="11" width="6.28515625" customWidth="1"/>
    <col min="12" max="12" width="6.5703125" customWidth="1"/>
    <col min="13" max="13" width="6.42578125" customWidth="1"/>
    <col min="14" max="15" width="7.5703125" customWidth="1"/>
  </cols>
  <sheetData>
    <row r="2" spans="1:15" x14ac:dyDescent="0.25">
      <c r="A2" s="1" t="s">
        <v>77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 x14ac:dyDescent="0.25">
      <c r="A4" s="124"/>
      <c r="B4" s="124" t="s">
        <v>1</v>
      </c>
      <c r="C4" s="124" t="s">
        <v>2</v>
      </c>
      <c r="D4" s="126" t="s">
        <v>3</v>
      </c>
      <c r="E4" s="127"/>
      <c r="F4" s="128"/>
      <c r="G4" s="124" t="s">
        <v>4</v>
      </c>
      <c r="H4" s="126" t="s">
        <v>5</v>
      </c>
      <c r="I4" s="127"/>
      <c r="J4" s="127"/>
      <c r="K4" s="128"/>
      <c r="L4" s="126" t="s">
        <v>6</v>
      </c>
      <c r="M4" s="127"/>
      <c r="N4" s="127"/>
      <c r="O4" s="128"/>
    </row>
    <row r="5" spans="1:15" ht="24" x14ac:dyDescent="0.25">
      <c r="A5" s="125"/>
      <c r="B5" s="125"/>
      <c r="C5" s="125"/>
      <c r="D5" s="3" t="s">
        <v>7</v>
      </c>
      <c r="E5" s="3" t="s">
        <v>8</v>
      </c>
      <c r="F5" s="3" t="s">
        <v>9</v>
      </c>
      <c r="G5" s="125"/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</row>
    <row r="6" spans="1:15" s="109" customFormat="1" ht="14.25" x14ac:dyDescent="0.2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</row>
    <row r="7" spans="1:15" ht="17.25" customHeight="1" x14ac:dyDescent="0.25">
      <c r="A7" s="5"/>
      <c r="B7" s="110" t="s">
        <v>18</v>
      </c>
      <c r="C7" s="7"/>
      <c r="D7" s="8"/>
      <c r="E7" s="8"/>
      <c r="F7" s="8"/>
      <c r="G7" s="8"/>
      <c r="H7" s="9"/>
      <c r="I7" s="9"/>
      <c r="J7" s="9"/>
      <c r="K7" s="9"/>
      <c r="L7" s="9"/>
      <c r="M7" s="9"/>
      <c r="N7" s="9"/>
      <c r="O7" s="9"/>
    </row>
    <row r="8" spans="1:15" ht="26.25" x14ac:dyDescent="0.25">
      <c r="A8" s="10"/>
      <c r="B8" s="11" t="s">
        <v>78</v>
      </c>
      <c r="C8" s="12">
        <v>150</v>
      </c>
      <c r="D8" s="12">
        <v>10.34</v>
      </c>
      <c r="E8" s="12">
        <v>5.16</v>
      </c>
      <c r="F8" s="12">
        <v>29.29</v>
      </c>
      <c r="G8" s="12">
        <v>277.5</v>
      </c>
      <c r="H8" s="12">
        <v>0.79</v>
      </c>
      <c r="I8" s="12">
        <v>0.71</v>
      </c>
      <c r="J8" s="12">
        <v>62.44</v>
      </c>
      <c r="K8" s="12">
        <v>0.53</v>
      </c>
      <c r="L8" s="12">
        <v>127.95</v>
      </c>
      <c r="M8" s="12">
        <v>184.14</v>
      </c>
      <c r="N8" s="12">
        <v>23.81</v>
      </c>
      <c r="O8" s="12">
        <v>1.29</v>
      </c>
    </row>
    <row r="9" spans="1:15" x14ac:dyDescent="0.25">
      <c r="A9" s="10"/>
      <c r="B9" s="11" t="s">
        <v>33</v>
      </c>
      <c r="C9" s="12">
        <v>200</v>
      </c>
      <c r="D9" s="12">
        <v>3.17</v>
      </c>
      <c r="E9" s="12">
        <v>2.68</v>
      </c>
      <c r="F9" s="12">
        <v>15.95</v>
      </c>
      <c r="G9" s="12">
        <v>100.6</v>
      </c>
      <c r="H9" s="12">
        <v>0.04</v>
      </c>
      <c r="I9" s="12">
        <v>1.3</v>
      </c>
      <c r="J9" s="12">
        <v>22.22</v>
      </c>
      <c r="K9" s="12">
        <v>0</v>
      </c>
      <c r="L9" s="12">
        <v>125.78</v>
      </c>
      <c r="M9" s="12">
        <v>90</v>
      </c>
      <c r="N9" s="12">
        <v>14</v>
      </c>
      <c r="O9" s="12">
        <v>0.13</v>
      </c>
    </row>
    <row r="10" spans="1:15" x14ac:dyDescent="0.25">
      <c r="A10" s="41"/>
      <c r="B10" s="75" t="s">
        <v>20</v>
      </c>
      <c r="C10" s="28">
        <v>30</v>
      </c>
      <c r="D10" s="28">
        <v>2.09</v>
      </c>
      <c r="E10" s="28">
        <v>0.33</v>
      </c>
      <c r="F10" s="28">
        <v>13.8</v>
      </c>
      <c r="G10" s="28">
        <v>71.7</v>
      </c>
      <c r="H10" s="42">
        <v>0</v>
      </c>
      <c r="I10" s="42">
        <v>0</v>
      </c>
      <c r="J10" s="42">
        <v>0</v>
      </c>
      <c r="K10" s="42">
        <v>0.6</v>
      </c>
      <c r="L10" s="42">
        <v>6.9</v>
      </c>
      <c r="M10" s="42">
        <v>25.2</v>
      </c>
      <c r="N10" s="42">
        <v>9.9</v>
      </c>
      <c r="O10" s="42">
        <v>0.6</v>
      </c>
    </row>
    <row r="11" spans="1:15" x14ac:dyDescent="0.25">
      <c r="A11" s="39"/>
      <c r="B11" s="11" t="s">
        <v>21</v>
      </c>
      <c r="C11" s="43">
        <v>10</v>
      </c>
      <c r="D11" s="23">
        <v>0.1</v>
      </c>
      <c r="E11" s="23">
        <v>7.2</v>
      </c>
      <c r="F11" s="23">
        <v>0.13</v>
      </c>
      <c r="G11" s="23">
        <v>66</v>
      </c>
      <c r="H11" s="23">
        <v>0</v>
      </c>
      <c r="I11" s="23">
        <v>0</v>
      </c>
      <c r="J11" s="23">
        <v>45</v>
      </c>
      <c r="K11" s="23">
        <v>0.11</v>
      </c>
      <c r="L11" s="23">
        <v>2.4</v>
      </c>
      <c r="M11" s="23">
        <v>3</v>
      </c>
      <c r="N11" s="23">
        <v>0</v>
      </c>
      <c r="O11" s="23">
        <v>0.02</v>
      </c>
    </row>
    <row r="12" spans="1:15" x14ac:dyDescent="0.25">
      <c r="A12" s="44"/>
      <c r="B12" s="114" t="s">
        <v>23</v>
      </c>
      <c r="C12" s="45">
        <f>C8+C9+C10+C11</f>
        <v>390</v>
      </c>
      <c r="D12" s="45">
        <f t="shared" ref="D12:O12" si="0">D8+D9+D10+D11</f>
        <v>15.7</v>
      </c>
      <c r="E12" s="45">
        <f t="shared" si="0"/>
        <v>15.370000000000001</v>
      </c>
      <c r="F12" s="45">
        <f t="shared" si="0"/>
        <v>59.169999999999995</v>
      </c>
      <c r="G12" s="45">
        <f t="shared" si="0"/>
        <v>515.79999999999995</v>
      </c>
      <c r="H12" s="45">
        <f t="shared" si="0"/>
        <v>0.83000000000000007</v>
      </c>
      <c r="I12" s="45">
        <f t="shared" si="0"/>
        <v>2.0099999999999998</v>
      </c>
      <c r="J12" s="45">
        <f t="shared" si="0"/>
        <v>129.66</v>
      </c>
      <c r="K12" s="45">
        <f t="shared" si="0"/>
        <v>1.24</v>
      </c>
      <c r="L12" s="45">
        <f t="shared" si="0"/>
        <v>263.02999999999997</v>
      </c>
      <c r="M12" s="45">
        <f t="shared" si="0"/>
        <v>302.33999999999997</v>
      </c>
      <c r="N12" s="45">
        <f t="shared" si="0"/>
        <v>47.71</v>
      </c>
      <c r="O12" s="45">
        <f t="shared" si="0"/>
        <v>2.04</v>
      </c>
    </row>
  </sheetData>
  <mergeCells count="7">
    <mergeCell ref="A4:A5"/>
    <mergeCell ref="D4:F4"/>
    <mergeCell ref="G4:G5"/>
    <mergeCell ref="H4:K4"/>
    <mergeCell ref="L4:O4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4"/>
  <sheetViews>
    <sheetView workbookViewId="0">
      <selection activeCell="A8" sqref="A8:A13"/>
    </sheetView>
  </sheetViews>
  <sheetFormatPr defaultRowHeight="15" x14ac:dyDescent="0.25"/>
  <cols>
    <col min="1" max="1" width="10.5703125" customWidth="1"/>
    <col min="2" max="2" width="27.28515625" customWidth="1"/>
    <col min="3" max="3" width="8" customWidth="1"/>
    <col min="4" max="5" width="6.5703125" customWidth="1"/>
    <col min="6" max="6" width="7.42578125" customWidth="1"/>
    <col min="8" max="8" width="5.7109375" customWidth="1"/>
    <col min="9" max="9" width="6.7109375" customWidth="1"/>
    <col min="10" max="10" width="8.140625" customWidth="1"/>
    <col min="11" max="11" width="6.28515625" customWidth="1"/>
    <col min="12" max="12" width="6.5703125" customWidth="1"/>
    <col min="13" max="13" width="6.42578125" customWidth="1"/>
    <col min="14" max="15" width="7.5703125" customWidth="1"/>
  </cols>
  <sheetData>
    <row r="2" spans="1:15" x14ac:dyDescent="0.25">
      <c r="A2" s="1" t="s">
        <v>77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 x14ac:dyDescent="0.25">
      <c r="A4" s="124"/>
      <c r="B4" s="124" t="s">
        <v>1</v>
      </c>
      <c r="C4" s="124" t="s">
        <v>2</v>
      </c>
      <c r="D4" s="126" t="s">
        <v>3</v>
      </c>
      <c r="E4" s="127"/>
      <c r="F4" s="128"/>
      <c r="G4" s="124" t="s">
        <v>4</v>
      </c>
      <c r="H4" s="126" t="s">
        <v>5</v>
      </c>
      <c r="I4" s="127"/>
      <c r="J4" s="127"/>
      <c r="K4" s="128"/>
      <c r="L4" s="126" t="s">
        <v>6</v>
      </c>
      <c r="M4" s="127"/>
      <c r="N4" s="127"/>
      <c r="O4" s="128"/>
    </row>
    <row r="5" spans="1:15" ht="24" x14ac:dyDescent="0.25">
      <c r="A5" s="125"/>
      <c r="B5" s="125"/>
      <c r="C5" s="125"/>
      <c r="D5" s="3" t="s">
        <v>7</v>
      </c>
      <c r="E5" s="3" t="s">
        <v>8</v>
      </c>
      <c r="F5" s="3" t="s">
        <v>9</v>
      </c>
      <c r="G5" s="125"/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</row>
    <row r="6" spans="1:15" s="109" customFormat="1" ht="14.25" x14ac:dyDescent="0.2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</row>
    <row r="7" spans="1:15" x14ac:dyDescent="0.25">
      <c r="A7" s="17"/>
      <c r="B7" s="98" t="s">
        <v>24</v>
      </c>
      <c r="C7" s="19"/>
      <c r="D7" s="20"/>
      <c r="E7" s="20"/>
      <c r="F7" s="20"/>
      <c r="G7" s="20"/>
      <c r="H7" s="21"/>
      <c r="I7" s="22"/>
      <c r="J7" s="22"/>
      <c r="K7" s="22"/>
      <c r="L7" s="22"/>
      <c r="M7" s="22"/>
      <c r="N7" s="22"/>
      <c r="O7" s="22"/>
    </row>
    <row r="8" spans="1:15" x14ac:dyDescent="0.25">
      <c r="A8" s="10"/>
      <c r="B8" s="11" t="s">
        <v>79</v>
      </c>
      <c r="C8" s="12">
        <v>60</v>
      </c>
      <c r="D8" s="12">
        <v>0.66</v>
      </c>
      <c r="E8" s="12">
        <v>0.12</v>
      </c>
      <c r="F8" s="12">
        <v>2.2799999999999998</v>
      </c>
      <c r="G8" s="12">
        <v>13.2</v>
      </c>
      <c r="H8" s="12">
        <v>0.02</v>
      </c>
      <c r="I8" s="12">
        <v>10.5</v>
      </c>
      <c r="J8" s="12">
        <v>480</v>
      </c>
      <c r="K8" s="12">
        <v>0.42</v>
      </c>
      <c r="L8" s="12">
        <v>8.4</v>
      </c>
      <c r="M8" s="12">
        <v>15.6</v>
      </c>
      <c r="N8" s="12">
        <v>12</v>
      </c>
      <c r="O8" s="12">
        <v>0.54</v>
      </c>
    </row>
    <row r="9" spans="1:15" x14ac:dyDescent="0.25">
      <c r="A9" s="10"/>
      <c r="B9" s="11" t="s">
        <v>35</v>
      </c>
      <c r="C9" s="12">
        <v>200</v>
      </c>
      <c r="D9" s="12">
        <v>1.86</v>
      </c>
      <c r="E9" s="12">
        <v>5.92</v>
      </c>
      <c r="F9" s="12">
        <v>8.4</v>
      </c>
      <c r="G9" s="12">
        <v>78.72</v>
      </c>
      <c r="H9" s="12">
        <v>0.04</v>
      </c>
      <c r="I9" s="12">
        <v>8.24</v>
      </c>
      <c r="J9" s="12">
        <v>0</v>
      </c>
      <c r="K9" s="12">
        <v>1.92</v>
      </c>
      <c r="L9" s="12">
        <v>27.56</v>
      </c>
      <c r="M9" s="12">
        <v>42.42</v>
      </c>
      <c r="N9" s="12">
        <v>20.96</v>
      </c>
      <c r="O9" s="12">
        <v>0.94</v>
      </c>
    </row>
    <row r="10" spans="1:15" x14ac:dyDescent="0.25">
      <c r="A10" s="10"/>
      <c r="B10" s="11" t="s">
        <v>80</v>
      </c>
      <c r="C10" s="12">
        <v>200</v>
      </c>
      <c r="D10" s="12">
        <v>14.06</v>
      </c>
      <c r="E10" s="12">
        <v>13.71</v>
      </c>
      <c r="F10" s="12">
        <v>18.95</v>
      </c>
      <c r="G10" s="12">
        <v>437.71</v>
      </c>
      <c r="H10" s="12">
        <v>0.42</v>
      </c>
      <c r="I10" s="12">
        <v>7.73</v>
      </c>
      <c r="J10" s="12">
        <v>0</v>
      </c>
      <c r="K10" s="12">
        <v>3.53</v>
      </c>
      <c r="L10" s="12">
        <v>32.79</v>
      </c>
      <c r="M10" s="12">
        <v>205.97</v>
      </c>
      <c r="N10" s="12">
        <v>48.96</v>
      </c>
      <c r="O10" s="12">
        <v>3.45</v>
      </c>
    </row>
    <row r="11" spans="1:15" x14ac:dyDescent="0.25">
      <c r="A11" s="10"/>
      <c r="B11" s="11" t="s">
        <v>81</v>
      </c>
      <c r="C11" s="12">
        <v>200</v>
      </c>
      <c r="D11" s="12">
        <v>0.12</v>
      </c>
      <c r="E11" s="12">
        <v>0.08</v>
      </c>
      <c r="F11" s="12">
        <v>28.53</v>
      </c>
      <c r="G11" s="12">
        <v>101.5</v>
      </c>
      <c r="H11" s="12">
        <v>0.01</v>
      </c>
      <c r="I11" s="12">
        <v>8.0399999999999991</v>
      </c>
      <c r="J11" s="12">
        <v>0</v>
      </c>
      <c r="K11" s="12">
        <v>1</v>
      </c>
      <c r="L11" s="12">
        <v>14.48</v>
      </c>
      <c r="M11" s="12">
        <v>7.62</v>
      </c>
      <c r="N11" s="12">
        <v>3.72</v>
      </c>
      <c r="O11" s="12">
        <v>0.13</v>
      </c>
    </row>
    <row r="12" spans="1:15" x14ac:dyDescent="0.25">
      <c r="A12" s="26"/>
      <c r="B12" s="75" t="s">
        <v>20</v>
      </c>
      <c r="C12" s="28">
        <v>20</v>
      </c>
      <c r="D12" s="28">
        <v>1.39</v>
      </c>
      <c r="E12" s="28">
        <f>0.33/30*20</f>
        <v>0.22000000000000003</v>
      </c>
      <c r="F12" s="28">
        <v>9.1999999999999993</v>
      </c>
      <c r="G12" s="28">
        <v>47.8</v>
      </c>
      <c r="H12" s="29">
        <v>0</v>
      </c>
      <c r="I12" s="29">
        <v>0</v>
      </c>
      <c r="J12" s="29">
        <v>0</v>
      </c>
      <c r="K12" s="29">
        <v>0.4</v>
      </c>
      <c r="L12" s="29">
        <v>4.5999999999999996</v>
      </c>
      <c r="M12" s="29">
        <v>16.8</v>
      </c>
      <c r="N12" s="29">
        <v>6.6</v>
      </c>
      <c r="O12" s="29">
        <v>0.4</v>
      </c>
    </row>
    <row r="13" spans="1:15" x14ac:dyDescent="0.25">
      <c r="A13" s="26"/>
      <c r="B13" s="76" t="s">
        <v>30</v>
      </c>
      <c r="C13" s="31">
        <v>30</v>
      </c>
      <c r="D13" s="32">
        <v>1.96</v>
      </c>
      <c r="E13" s="32">
        <f>0.44/40*30</f>
        <v>0.32999999999999996</v>
      </c>
      <c r="F13" s="32">
        <v>13.82</v>
      </c>
      <c r="G13" s="32">
        <v>68.97</v>
      </c>
      <c r="H13" s="29">
        <v>0.03</v>
      </c>
      <c r="I13" s="29">
        <v>0</v>
      </c>
      <c r="J13" s="29">
        <v>0</v>
      </c>
      <c r="K13" s="29">
        <v>0.27</v>
      </c>
      <c r="L13" s="29">
        <v>6.9</v>
      </c>
      <c r="M13" s="29">
        <v>31.8</v>
      </c>
      <c r="N13" s="29">
        <v>7.5</v>
      </c>
      <c r="O13" s="29">
        <v>0.93</v>
      </c>
    </row>
    <row r="14" spans="1:15" x14ac:dyDescent="0.25">
      <c r="A14" s="4"/>
      <c r="B14" s="102" t="s">
        <v>23</v>
      </c>
      <c r="C14" s="34">
        <f>C8+C9+C10+C12+C13+C11</f>
        <v>710</v>
      </c>
      <c r="D14" s="34">
        <f t="shared" ref="D14:O14" si="0">D8+D9+D10+D12+D13+D11</f>
        <v>20.050000000000004</v>
      </c>
      <c r="E14" s="34">
        <f t="shared" si="0"/>
        <v>20.379999999999995</v>
      </c>
      <c r="F14" s="34">
        <f t="shared" si="0"/>
        <v>81.180000000000007</v>
      </c>
      <c r="G14" s="34">
        <f t="shared" si="0"/>
        <v>747.9</v>
      </c>
      <c r="H14" s="34">
        <f t="shared" si="0"/>
        <v>0.52</v>
      </c>
      <c r="I14" s="34">
        <f t="shared" si="0"/>
        <v>34.510000000000005</v>
      </c>
      <c r="J14" s="34">
        <f t="shared" si="0"/>
        <v>480</v>
      </c>
      <c r="K14" s="34">
        <f t="shared" si="0"/>
        <v>7.5399999999999991</v>
      </c>
      <c r="L14" s="34">
        <f t="shared" si="0"/>
        <v>94.73</v>
      </c>
      <c r="M14" s="34">
        <f t="shared" si="0"/>
        <v>320.21000000000004</v>
      </c>
      <c r="N14" s="34">
        <f t="shared" si="0"/>
        <v>99.74</v>
      </c>
      <c r="O14" s="34">
        <f t="shared" si="0"/>
        <v>6.39</v>
      </c>
    </row>
  </sheetData>
  <mergeCells count="7">
    <mergeCell ref="A4:A5"/>
    <mergeCell ref="D4:F4"/>
    <mergeCell ref="G4:G5"/>
    <mergeCell ref="H4:K4"/>
    <mergeCell ref="L4:O4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8"/>
  <sheetViews>
    <sheetView workbookViewId="0">
      <selection activeCell="A2" sqref="A2:O13"/>
    </sheetView>
  </sheetViews>
  <sheetFormatPr defaultRowHeight="15" x14ac:dyDescent="0.25"/>
  <cols>
    <col min="1" max="1" width="10.140625" customWidth="1"/>
    <col min="2" max="2" width="27.85546875" customWidth="1"/>
    <col min="3" max="3" width="7.7109375" customWidth="1"/>
    <col min="4" max="4" width="6.5703125" customWidth="1"/>
    <col min="5" max="5" width="7" customWidth="1"/>
    <col min="6" max="6" width="6.28515625" customWidth="1"/>
    <col min="8" max="8" width="7.5703125" customWidth="1"/>
    <col min="9" max="9" width="6.140625" customWidth="1"/>
    <col min="10" max="10" width="7.85546875" customWidth="1"/>
    <col min="11" max="11" width="6" customWidth="1"/>
    <col min="12" max="12" width="7" customWidth="1"/>
    <col min="13" max="13" width="7.28515625" customWidth="1"/>
    <col min="14" max="14" width="7.140625" customWidth="1"/>
    <col min="15" max="15" width="5.85546875" customWidth="1"/>
  </cols>
  <sheetData>
    <row r="2" spans="1:15" s="2" customFormat="1" ht="14.25" x14ac:dyDescent="0.2">
      <c r="A2" s="2" t="s">
        <v>82</v>
      </c>
    </row>
    <row r="3" spans="1:15" s="2" customFormat="1" ht="13.5" x14ac:dyDescent="0.15"/>
    <row r="4" spans="1:15" ht="36" customHeight="1" x14ac:dyDescent="0.25">
      <c r="A4" s="124"/>
      <c r="B4" s="124" t="s">
        <v>1</v>
      </c>
      <c r="C4" s="124" t="s">
        <v>2</v>
      </c>
      <c r="D4" s="126" t="s">
        <v>3</v>
      </c>
      <c r="E4" s="127"/>
      <c r="F4" s="128"/>
      <c r="G4" s="124" t="s">
        <v>4</v>
      </c>
      <c r="H4" s="126" t="s">
        <v>5</v>
      </c>
      <c r="I4" s="127"/>
      <c r="J4" s="127"/>
      <c r="K4" s="128"/>
      <c r="L4" s="126" t="s">
        <v>6</v>
      </c>
      <c r="M4" s="127"/>
      <c r="N4" s="127"/>
      <c r="O4" s="128"/>
    </row>
    <row r="5" spans="1:15" ht="24" x14ac:dyDescent="0.25">
      <c r="A5" s="125"/>
      <c r="B5" s="125"/>
      <c r="C5" s="125"/>
      <c r="D5" s="3" t="s">
        <v>7</v>
      </c>
      <c r="E5" s="3" t="s">
        <v>8</v>
      </c>
      <c r="F5" s="3" t="s">
        <v>9</v>
      </c>
      <c r="G5" s="125"/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</row>
    <row r="6" spans="1:15" s="109" customFormat="1" ht="14.25" x14ac:dyDescent="0.2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</row>
    <row r="7" spans="1:15" x14ac:dyDescent="0.25">
      <c r="A7" s="5"/>
      <c r="B7" s="97" t="s">
        <v>18</v>
      </c>
      <c r="C7" s="7"/>
      <c r="D7" s="8"/>
      <c r="E7" s="8"/>
      <c r="F7" s="8"/>
      <c r="G7" s="8"/>
      <c r="H7" s="9"/>
      <c r="I7" s="9"/>
      <c r="J7" s="9"/>
      <c r="K7" s="9"/>
      <c r="L7" s="9"/>
      <c r="M7" s="9"/>
      <c r="N7" s="9"/>
      <c r="O7" s="9"/>
    </row>
    <row r="8" spans="1:15" ht="26.25" customHeight="1" x14ac:dyDescent="0.25">
      <c r="A8" s="39"/>
      <c r="B8" s="11" t="s">
        <v>27</v>
      </c>
      <c r="C8" s="23">
        <v>70</v>
      </c>
      <c r="D8" s="23">
        <v>5.76</v>
      </c>
      <c r="E8" s="23">
        <v>6.8</v>
      </c>
      <c r="F8" s="23">
        <v>7.53</v>
      </c>
      <c r="G8" s="23">
        <v>169.75</v>
      </c>
      <c r="H8" s="23">
        <v>0.17</v>
      </c>
      <c r="I8" s="23">
        <v>2.2200000000000002</v>
      </c>
      <c r="J8" s="23">
        <v>20.13</v>
      </c>
      <c r="K8" s="23">
        <v>1.59</v>
      </c>
      <c r="L8" s="23">
        <v>11.66</v>
      </c>
      <c r="M8" s="23">
        <v>16.53</v>
      </c>
      <c r="N8" s="23">
        <v>73.84</v>
      </c>
      <c r="O8" s="23">
        <v>0.96</v>
      </c>
    </row>
    <row r="9" spans="1:15" ht="16.5" customHeight="1" x14ac:dyDescent="0.25">
      <c r="A9" s="39"/>
      <c r="B9" s="11" t="s">
        <v>45</v>
      </c>
      <c r="C9" s="23">
        <v>150</v>
      </c>
      <c r="D9" s="23">
        <v>5.52</v>
      </c>
      <c r="E9" s="23">
        <v>2.52</v>
      </c>
      <c r="F9" s="23">
        <v>26.45</v>
      </c>
      <c r="G9" s="23">
        <v>168.45</v>
      </c>
      <c r="H9" s="23">
        <v>0.97</v>
      </c>
      <c r="I9" s="23">
        <v>0</v>
      </c>
      <c r="J9" s="23">
        <v>0</v>
      </c>
      <c r="K9" s="23">
        <v>23.7</v>
      </c>
      <c r="L9" s="23">
        <v>4.8600000000000003</v>
      </c>
      <c r="M9" s="23">
        <v>37.17</v>
      </c>
      <c r="N9" s="23">
        <v>21.12</v>
      </c>
      <c r="O9" s="23">
        <v>1.1100000000000001</v>
      </c>
    </row>
    <row r="10" spans="1:15" ht="15.75" customHeight="1" x14ac:dyDescent="0.25">
      <c r="A10" s="39"/>
      <c r="B10" s="11" t="s">
        <v>83</v>
      </c>
      <c r="C10" s="23">
        <v>207</v>
      </c>
      <c r="D10" s="23">
        <v>0.13</v>
      </c>
      <c r="E10" s="23">
        <v>0.02</v>
      </c>
      <c r="F10" s="23">
        <v>0.76</v>
      </c>
      <c r="G10" s="23">
        <v>24.17</v>
      </c>
      <c r="H10" s="23">
        <v>0</v>
      </c>
      <c r="I10" s="23">
        <v>2.93</v>
      </c>
      <c r="J10" s="23">
        <v>0</v>
      </c>
      <c r="K10" s="23">
        <v>0.01</v>
      </c>
      <c r="L10" s="23">
        <v>14.7</v>
      </c>
      <c r="M10" s="23">
        <v>4.55</v>
      </c>
      <c r="N10" s="23">
        <v>2.48</v>
      </c>
      <c r="O10" s="23">
        <v>0.33</v>
      </c>
    </row>
    <row r="11" spans="1:15" x14ac:dyDescent="0.25">
      <c r="A11" s="41"/>
      <c r="B11" s="75" t="s">
        <v>20</v>
      </c>
      <c r="C11" s="28">
        <v>30</v>
      </c>
      <c r="D11" s="28">
        <v>2.09</v>
      </c>
      <c r="E11" s="28">
        <v>0.33</v>
      </c>
      <c r="F11" s="28">
        <v>13.8</v>
      </c>
      <c r="G11" s="28">
        <v>71.7</v>
      </c>
      <c r="H11" s="42">
        <v>0</v>
      </c>
      <c r="I11" s="42">
        <v>0</v>
      </c>
      <c r="J11" s="42">
        <v>0</v>
      </c>
      <c r="K11" s="42">
        <v>0.6</v>
      </c>
      <c r="L11" s="42">
        <v>6.9</v>
      </c>
      <c r="M11" s="42">
        <v>25.2</v>
      </c>
      <c r="N11" s="42">
        <v>9.9</v>
      </c>
      <c r="O11" s="42">
        <v>0.6</v>
      </c>
    </row>
    <row r="12" spans="1:15" ht="15.75" customHeight="1" x14ac:dyDescent="0.25">
      <c r="A12" s="39"/>
      <c r="B12" s="11" t="s">
        <v>21</v>
      </c>
      <c r="C12" s="43">
        <v>10</v>
      </c>
      <c r="D12" s="23">
        <v>0.1</v>
      </c>
      <c r="E12" s="23">
        <v>7.2</v>
      </c>
      <c r="F12" s="23">
        <v>0.13</v>
      </c>
      <c r="G12" s="23">
        <v>66</v>
      </c>
      <c r="H12" s="23">
        <v>0</v>
      </c>
      <c r="I12" s="23">
        <v>0</v>
      </c>
      <c r="J12" s="23">
        <v>45</v>
      </c>
      <c r="K12" s="23">
        <v>0.11</v>
      </c>
      <c r="L12" s="23">
        <v>2.4</v>
      </c>
      <c r="M12" s="23">
        <v>3</v>
      </c>
      <c r="N12" s="23">
        <v>0</v>
      </c>
      <c r="O12" s="23">
        <v>0.02</v>
      </c>
    </row>
    <row r="13" spans="1:15" x14ac:dyDescent="0.25">
      <c r="A13" s="44"/>
      <c r="B13" s="114" t="s">
        <v>23</v>
      </c>
      <c r="C13" s="45">
        <f>C8+C9+C10+C11+C12</f>
        <v>467</v>
      </c>
      <c r="D13" s="45">
        <f t="shared" ref="D13:O13" si="0">D8+D9+D10+D11+D12</f>
        <v>13.6</v>
      </c>
      <c r="E13" s="45">
        <f t="shared" si="0"/>
        <v>16.87</v>
      </c>
      <c r="F13" s="45">
        <f t="shared" si="0"/>
        <v>48.669999999999995</v>
      </c>
      <c r="G13" s="45">
        <f t="shared" si="0"/>
        <v>500.07</v>
      </c>
      <c r="H13" s="45">
        <f t="shared" si="0"/>
        <v>1.1399999999999999</v>
      </c>
      <c r="I13" s="45">
        <f t="shared" si="0"/>
        <v>5.15</v>
      </c>
      <c r="J13" s="45">
        <f t="shared" si="0"/>
        <v>65.13</v>
      </c>
      <c r="K13" s="45">
        <f t="shared" si="0"/>
        <v>26.01</v>
      </c>
      <c r="L13" s="45">
        <f t="shared" si="0"/>
        <v>40.519999999999996</v>
      </c>
      <c r="M13" s="45">
        <f t="shared" si="0"/>
        <v>86.45</v>
      </c>
      <c r="N13" s="45">
        <f t="shared" si="0"/>
        <v>107.34000000000002</v>
      </c>
      <c r="O13" s="45">
        <f t="shared" si="0"/>
        <v>3.0200000000000005</v>
      </c>
    </row>
    <row r="14" spans="1:15" s="50" customFormat="1" x14ac:dyDescent="0.25">
      <c r="A14" s="46"/>
      <c r="B14" s="47"/>
      <c r="C14" s="48"/>
      <c r="D14" s="47"/>
      <c r="E14" s="47"/>
      <c r="F14" s="47"/>
      <c r="G14" s="47"/>
      <c r="H14" s="49"/>
      <c r="I14" s="49"/>
      <c r="J14" s="49"/>
      <c r="K14" s="49"/>
      <c r="L14" s="49"/>
      <c r="M14" s="49"/>
      <c r="N14" s="49"/>
      <c r="O14" s="49"/>
    </row>
    <row r="15" spans="1:15" s="50" customFormat="1" x14ac:dyDescent="0.25">
      <c r="A15" s="46"/>
      <c r="B15" s="51"/>
      <c r="C15" s="52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</row>
    <row r="16" spans="1:15" s="50" customFormat="1" x14ac:dyDescent="0.25">
      <c r="A16" s="46"/>
      <c r="B16" s="51"/>
      <c r="C16" s="52"/>
      <c r="D16" s="54"/>
      <c r="E16" s="54"/>
      <c r="F16" s="54"/>
      <c r="G16" s="53"/>
      <c r="H16" s="54"/>
      <c r="I16" s="54"/>
      <c r="J16" s="54"/>
      <c r="K16" s="54"/>
      <c r="L16" s="54"/>
      <c r="M16" s="54"/>
      <c r="N16" s="54"/>
      <c r="O16" s="54"/>
    </row>
    <row r="17" spans="1:15" s="50" customFormat="1" x14ac:dyDescent="0.25">
      <c r="A17" s="46"/>
      <c r="B17" s="47"/>
      <c r="C17" s="55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</row>
    <row r="18" spans="1:15" s="50" customFormat="1" x14ac:dyDescent="0.25">
      <c r="A18" s="46"/>
      <c r="B18" s="47"/>
      <c r="C18" s="57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</row>
  </sheetData>
  <mergeCells count="7">
    <mergeCell ref="D4:F4"/>
    <mergeCell ref="G4:G5"/>
    <mergeCell ref="H4:K4"/>
    <mergeCell ref="L4:O4"/>
    <mergeCell ref="A4:A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"/>
  <sheetViews>
    <sheetView workbookViewId="0">
      <selection activeCell="A8" sqref="A8:A14"/>
    </sheetView>
  </sheetViews>
  <sheetFormatPr defaultRowHeight="15" x14ac:dyDescent="0.25"/>
  <cols>
    <col min="1" max="1" width="10.5703125" customWidth="1"/>
    <col min="2" max="2" width="25.7109375" customWidth="1"/>
    <col min="3" max="3" width="8.28515625" customWidth="1"/>
    <col min="4" max="4" width="6.85546875" customWidth="1"/>
    <col min="5" max="5" width="5.85546875" customWidth="1"/>
    <col min="6" max="6" width="6.140625" customWidth="1"/>
    <col min="7" max="7" width="9.5703125" bestFit="1" customWidth="1"/>
    <col min="8" max="8" width="6.140625" customWidth="1"/>
    <col min="9" max="9" width="6.85546875" customWidth="1"/>
    <col min="10" max="10" width="8" customWidth="1"/>
    <col min="11" max="11" width="6.140625" customWidth="1"/>
    <col min="12" max="12" width="7" customWidth="1"/>
    <col min="13" max="14" width="7.42578125" customWidth="1"/>
    <col min="15" max="15" width="7.28515625" customWidth="1"/>
  </cols>
  <sheetData>
    <row r="2" spans="1:15" x14ac:dyDescent="0.2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 x14ac:dyDescent="0.25">
      <c r="A4" s="124"/>
      <c r="B4" s="124" t="s">
        <v>1</v>
      </c>
      <c r="C4" s="124" t="s">
        <v>2</v>
      </c>
      <c r="D4" s="126" t="s">
        <v>3</v>
      </c>
      <c r="E4" s="127"/>
      <c r="F4" s="128"/>
      <c r="G4" s="124" t="s">
        <v>4</v>
      </c>
      <c r="H4" s="126" t="s">
        <v>5</v>
      </c>
      <c r="I4" s="127"/>
      <c r="J4" s="127"/>
      <c r="K4" s="128"/>
      <c r="L4" s="126" t="s">
        <v>6</v>
      </c>
      <c r="M4" s="127"/>
      <c r="N4" s="127"/>
      <c r="O4" s="128"/>
    </row>
    <row r="5" spans="1:15" ht="24" x14ac:dyDescent="0.25">
      <c r="A5" s="125"/>
      <c r="B5" s="125"/>
      <c r="C5" s="125"/>
      <c r="D5" s="3" t="s">
        <v>7</v>
      </c>
      <c r="E5" s="3" t="s">
        <v>8</v>
      </c>
      <c r="F5" s="3" t="s">
        <v>9</v>
      </c>
      <c r="G5" s="125"/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</row>
    <row r="6" spans="1:15" x14ac:dyDescent="0.2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</row>
    <row r="7" spans="1:15" x14ac:dyDescent="0.25">
      <c r="A7" s="37"/>
      <c r="B7" s="98" t="s">
        <v>24</v>
      </c>
      <c r="C7" s="87"/>
      <c r="D7" s="86"/>
      <c r="E7" s="86"/>
      <c r="F7" s="86"/>
      <c r="G7" s="86"/>
      <c r="H7" s="88"/>
      <c r="I7" s="89"/>
      <c r="J7" s="89"/>
      <c r="K7" s="89"/>
      <c r="L7" s="89"/>
      <c r="M7" s="89"/>
      <c r="N7" s="89"/>
      <c r="O7" s="89"/>
    </row>
    <row r="8" spans="1:15" x14ac:dyDescent="0.25">
      <c r="A8" s="11"/>
      <c r="B8" s="11" t="s">
        <v>25</v>
      </c>
      <c r="C8" s="23">
        <v>60</v>
      </c>
      <c r="D8" s="23">
        <v>0.42</v>
      </c>
      <c r="E8" s="23">
        <v>0.06</v>
      </c>
      <c r="F8" s="23">
        <v>1.1399999999999999</v>
      </c>
      <c r="G8" s="23">
        <v>7.2</v>
      </c>
      <c r="H8" s="23">
        <v>0.02</v>
      </c>
      <c r="I8" s="23">
        <v>2.94</v>
      </c>
      <c r="J8" s="23">
        <v>12</v>
      </c>
      <c r="K8" s="23">
        <v>0.06</v>
      </c>
      <c r="L8" s="23">
        <v>10.199999999999999</v>
      </c>
      <c r="M8" s="23">
        <v>18</v>
      </c>
      <c r="N8" s="23">
        <v>8.4</v>
      </c>
      <c r="O8" s="23">
        <v>0.3</v>
      </c>
    </row>
    <row r="9" spans="1:15" x14ac:dyDescent="0.25">
      <c r="A9" s="11"/>
      <c r="B9" s="11" t="s">
        <v>26</v>
      </c>
      <c r="C9" s="23">
        <v>200</v>
      </c>
      <c r="D9" s="23">
        <v>6.71</v>
      </c>
      <c r="E9" s="23">
        <v>2.6</v>
      </c>
      <c r="F9" s="23">
        <v>13.8</v>
      </c>
      <c r="G9" s="23">
        <v>102.6</v>
      </c>
      <c r="H9" s="23">
        <v>0.12</v>
      </c>
      <c r="I9" s="23">
        <v>0.8</v>
      </c>
      <c r="J9" s="23">
        <v>0</v>
      </c>
      <c r="K9" s="23">
        <v>0.8</v>
      </c>
      <c r="L9" s="23">
        <v>66</v>
      </c>
      <c r="M9" s="23">
        <v>262</v>
      </c>
      <c r="N9" s="23">
        <v>38</v>
      </c>
      <c r="O9" s="23">
        <v>1.8</v>
      </c>
    </row>
    <row r="10" spans="1:15" ht="26.25" x14ac:dyDescent="0.25">
      <c r="A10" s="11"/>
      <c r="B10" s="11" t="s">
        <v>27</v>
      </c>
      <c r="C10" s="23">
        <v>80</v>
      </c>
      <c r="D10" s="23">
        <v>6.58</v>
      </c>
      <c r="E10" s="23">
        <v>11.63</v>
      </c>
      <c r="F10" s="23">
        <v>8.6</v>
      </c>
      <c r="G10" s="23">
        <v>194</v>
      </c>
      <c r="H10" s="23">
        <v>0.19</v>
      </c>
      <c r="I10" s="23">
        <v>2.54</v>
      </c>
      <c r="J10" s="23">
        <v>23</v>
      </c>
      <c r="K10" s="23">
        <v>1.82</v>
      </c>
      <c r="L10" s="23">
        <v>13.32</v>
      </c>
      <c r="M10" s="23">
        <v>18.89</v>
      </c>
      <c r="N10" s="23">
        <v>84.39</v>
      </c>
      <c r="O10" s="23">
        <v>1.1000000000000001</v>
      </c>
    </row>
    <row r="11" spans="1:15" x14ac:dyDescent="0.25">
      <c r="A11" s="24"/>
      <c r="B11" s="24" t="s">
        <v>28</v>
      </c>
      <c r="C11" s="25">
        <v>150</v>
      </c>
      <c r="D11" s="25">
        <v>2.63</v>
      </c>
      <c r="E11" s="25">
        <v>9.6999999999999993</v>
      </c>
      <c r="F11" s="25">
        <v>12.29</v>
      </c>
      <c r="G11" s="25">
        <v>202.86</v>
      </c>
      <c r="H11" s="25">
        <v>0.09</v>
      </c>
      <c r="I11" s="25">
        <v>17.87</v>
      </c>
      <c r="J11" s="25">
        <v>65.709999999999994</v>
      </c>
      <c r="K11" s="25">
        <v>2.87</v>
      </c>
      <c r="L11" s="25">
        <v>53.09</v>
      </c>
      <c r="M11" s="25">
        <v>64.290000000000006</v>
      </c>
      <c r="N11" s="25">
        <v>23.23</v>
      </c>
      <c r="O11" s="25">
        <v>0.86</v>
      </c>
    </row>
    <row r="12" spans="1:15" x14ac:dyDescent="0.25">
      <c r="A12" s="10"/>
      <c r="B12" s="11" t="s">
        <v>29</v>
      </c>
      <c r="C12" s="12">
        <v>200</v>
      </c>
      <c r="D12" s="12">
        <v>1</v>
      </c>
      <c r="E12" s="12">
        <v>0</v>
      </c>
      <c r="F12" s="12">
        <v>22.2</v>
      </c>
      <c r="G12" s="12">
        <v>84.8</v>
      </c>
      <c r="H12" s="12">
        <v>0.02</v>
      </c>
      <c r="I12" s="12">
        <v>4</v>
      </c>
      <c r="J12" s="12">
        <v>0</v>
      </c>
      <c r="K12" s="12">
        <v>0</v>
      </c>
      <c r="L12" s="12">
        <v>240</v>
      </c>
      <c r="M12" s="12">
        <v>14</v>
      </c>
      <c r="N12" s="12">
        <v>8</v>
      </c>
      <c r="O12" s="12">
        <v>2.8</v>
      </c>
    </row>
    <row r="13" spans="1:15" x14ac:dyDescent="0.25">
      <c r="A13" s="90"/>
      <c r="B13" s="75" t="s">
        <v>20</v>
      </c>
      <c r="C13" s="91">
        <v>20</v>
      </c>
      <c r="D13" s="91">
        <v>1.39</v>
      </c>
      <c r="E13" s="91">
        <f>0.33/30*20</f>
        <v>0.22000000000000003</v>
      </c>
      <c r="F13" s="91">
        <v>9.1999999999999993</v>
      </c>
      <c r="G13" s="91">
        <v>47.8</v>
      </c>
      <c r="H13" s="92">
        <v>0</v>
      </c>
      <c r="I13" s="92">
        <v>0</v>
      </c>
      <c r="J13" s="92">
        <v>0</v>
      </c>
      <c r="K13" s="92">
        <v>0.4</v>
      </c>
      <c r="L13" s="92">
        <v>4.5999999999999996</v>
      </c>
      <c r="M13" s="92">
        <v>16.8</v>
      </c>
      <c r="N13" s="92">
        <v>6.6</v>
      </c>
      <c r="O13" s="92">
        <v>0.4</v>
      </c>
    </row>
    <row r="14" spans="1:15" s="33" customFormat="1" x14ac:dyDescent="0.25">
      <c r="A14" s="90"/>
      <c r="B14" s="76" t="s">
        <v>30</v>
      </c>
      <c r="C14" s="25">
        <v>30</v>
      </c>
      <c r="D14" s="93">
        <v>1.96</v>
      </c>
      <c r="E14" s="93">
        <f>0.44/40*30</f>
        <v>0.32999999999999996</v>
      </c>
      <c r="F14" s="93">
        <v>13.82</v>
      </c>
      <c r="G14" s="93">
        <v>68.97</v>
      </c>
      <c r="H14" s="92">
        <v>0.03</v>
      </c>
      <c r="I14" s="92">
        <v>0</v>
      </c>
      <c r="J14" s="92">
        <v>0</v>
      </c>
      <c r="K14" s="92">
        <v>0.27</v>
      </c>
      <c r="L14" s="92">
        <v>6.9</v>
      </c>
      <c r="M14" s="92">
        <v>31.8</v>
      </c>
      <c r="N14" s="92">
        <v>7.5</v>
      </c>
      <c r="O14" s="92">
        <v>0.93</v>
      </c>
    </row>
    <row r="15" spans="1:15" x14ac:dyDescent="0.25">
      <c r="A15" s="10"/>
      <c r="B15" s="95" t="s">
        <v>23</v>
      </c>
      <c r="C15" s="94">
        <f>C8+C9+C10+C11+C12+C13+C14</f>
        <v>740</v>
      </c>
      <c r="D15" s="94">
        <f t="shared" ref="D15:O15" si="0">D8+D9+D10+D11+D12+D13+D14</f>
        <v>20.69</v>
      </c>
      <c r="E15" s="94">
        <f t="shared" si="0"/>
        <v>24.54</v>
      </c>
      <c r="F15" s="94">
        <f t="shared" si="0"/>
        <v>81.050000000000011</v>
      </c>
      <c r="G15" s="94">
        <f t="shared" si="0"/>
        <v>708.23</v>
      </c>
      <c r="H15" s="94">
        <f t="shared" si="0"/>
        <v>0.47</v>
      </c>
      <c r="I15" s="94">
        <f t="shared" si="0"/>
        <v>28.150000000000002</v>
      </c>
      <c r="J15" s="94">
        <f t="shared" si="0"/>
        <v>100.71</v>
      </c>
      <c r="K15" s="94">
        <f t="shared" si="0"/>
        <v>6.2200000000000006</v>
      </c>
      <c r="L15" s="94">
        <f t="shared" si="0"/>
        <v>394.11</v>
      </c>
      <c r="M15" s="94">
        <f t="shared" si="0"/>
        <v>425.78000000000003</v>
      </c>
      <c r="N15" s="94">
        <f t="shared" si="0"/>
        <v>176.11999999999998</v>
      </c>
      <c r="O15" s="94">
        <f t="shared" si="0"/>
        <v>8.1900000000000013</v>
      </c>
    </row>
    <row r="17" spans="4:15" x14ac:dyDescent="0.25"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</row>
  </sheetData>
  <mergeCells count="7">
    <mergeCell ref="L4:O4"/>
    <mergeCell ref="B4:B5"/>
    <mergeCell ref="A4:A5"/>
    <mergeCell ref="C4:C5"/>
    <mergeCell ref="D4:F4"/>
    <mergeCell ref="G4:G5"/>
    <mergeCell ref="H4:K4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0"/>
  <sheetViews>
    <sheetView topLeftCell="A2" workbookViewId="0">
      <selection activeCell="A8" sqref="A8:A14"/>
    </sheetView>
  </sheetViews>
  <sheetFormatPr defaultRowHeight="15" x14ac:dyDescent="0.25"/>
  <cols>
    <col min="1" max="1" width="10.140625" customWidth="1"/>
    <col min="2" max="2" width="27.85546875" customWidth="1"/>
    <col min="3" max="3" width="7.7109375" customWidth="1"/>
    <col min="4" max="4" width="6.5703125" customWidth="1"/>
    <col min="5" max="5" width="7" customWidth="1"/>
    <col min="6" max="6" width="6.28515625" customWidth="1"/>
    <col min="8" max="8" width="7.5703125" customWidth="1"/>
    <col min="9" max="9" width="6.140625" customWidth="1"/>
    <col min="10" max="10" width="7.85546875" customWidth="1"/>
    <col min="11" max="11" width="6" customWidth="1"/>
    <col min="12" max="12" width="7" customWidth="1"/>
    <col min="13" max="13" width="7.28515625" customWidth="1"/>
    <col min="14" max="14" width="7.140625" customWidth="1"/>
    <col min="15" max="15" width="5.85546875" customWidth="1"/>
  </cols>
  <sheetData>
    <row r="2" spans="1:15" s="2" customFormat="1" ht="14.25" x14ac:dyDescent="0.2">
      <c r="A2" s="2" t="s">
        <v>82</v>
      </c>
    </row>
    <row r="3" spans="1:15" s="2" customFormat="1" ht="13.5" x14ac:dyDescent="0.15"/>
    <row r="4" spans="1:15" ht="36" customHeight="1" x14ac:dyDescent="0.25">
      <c r="A4" s="124"/>
      <c r="B4" s="124" t="s">
        <v>1</v>
      </c>
      <c r="C4" s="124" t="s">
        <v>2</v>
      </c>
      <c r="D4" s="126" t="s">
        <v>3</v>
      </c>
      <c r="E4" s="127"/>
      <c r="F4" s="128"/>
      <c r="G4" s="124" t="s">
        <v>4</v>
      </c>
      <c r="H4" s="126" t="s">
        <v>5</v>
      </c>
      <c r="I4" s="127"/>
      <c r="J4" s="127"/>
      <c r="K4" s="128"/>
      <c r="L4" s="126" t="s">
        <v>6</v>
      </c>
      <c r="M4" s="127"/>
      <c r="N4" s="127"/>
      <c r="O4" s="128"/>
    </row>
    <row r="5" spans="1:15" ht="24" x14ac:dyDescent="0.25">
      <c r="A5" s="125"/>
      <c r="B5" s="125"/>
      <c r="C5" s="125"/>
      <c r="D5" s="3" t="s">
        <v>7</v>
      </c>
      <c r="E5" s="3" t="s">
        <v>8</v>
      </c>
      <c r="F5" s="3" t="s">
        <v>9</v>
      </c>
      <c r="G5" s="125"/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</row>
    <row r="6" spans="1:15" s="109" customFormat="1" ht="14.25" x14ac:dyDescent="0.2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</row>
    <row r="7" spans="1:15" x14ac:dyDescent="0.25">
      <c r="A7" s="44"/>
      <c r="B7" s="98" t="s">
        <v>24</v>
      </c>
      <c r="C7" s="69"/>
      <c r="D7" s="70"/>
      <c r="E7" s="70"/>
      <c r="F7" s="70"/>
      <c r="G7" s="70"/>
      <c r="H7" s="71"/>
      <c r="I7" s="72"/>
      <c r="J7" s="72"/>
      <c r="K7" s="72"/>
      <c r="L7" s="72"/>
      <c r="M7" s="72"/>
      <c r="N7" s="72"/>
      <c r="O7" s="72"/>
    </row>
    <row r="8" spans="1:15" ht="15" customHeight="1" x14ac:dyDescent="0.25">
      <c r="A8" s="39"/>
      <c r="B8" s="11" t="s">
        <v>56</v>
      </c>
      <c r="C8" s="23">
        <v>60</v>
      </c>
      <c r="D8" s="23">
        <v>0.61</v>
      </c>
      <c r="E8" s="23">
        <v>0.1</v>
      </c>
      <c r="F8" s="23">
        <v>3.85</v>
      </c>
      <c r="G8" s="23">
        <v>78.069999999999993</v>
      </c>
      <c r="H8" s="23">
        <v>0.03</v>
      </c>
      <c r="I8" s="23">
        <v>1.79</v>
      </c>
      <c r="J8" s="23">
        <v>5077.62</v>
      </c>
      <c r="K8" s="23">
        <v>1.52</v>
      </c>
      <c r="L8" s="23">
        <v>13.67</v>
      </c>
      <c r="M8" s="23">
        <v>25.38</v>
      </c>
      <c r="N8" s="23">
        <v>17.32</v>
      </c>
      <c r="O8" s="23">
        <v>0.61</v>
      </c>
    </row>
    <row r="9" spans="1:15" ht="15.75" customHeight="1" x14ac:dyDescent="0.25">
      <c r="A9" s="39"/>
      <c r="B9" s="11" t="s">
        <v>84</v>
      </c>
      <c r="C9" s="23">
        <v>200</v>
      </c>
      <c r="D9" s="23">
        <v>5.76</v>
      </c>
      <c r="E9" s="23">
        <v>6.62</v>
      </c>
      <c r="F9" s="23">
        <v>10.5</v>
      </c>
      <c r="G9" s="23">
        <v>118.72</v>
      </c>
      <c r="H9" s="23">
        <v>0.09</v>
      </c>
      <c r="I9" s="23">
        <v>5.5</v>
      </c>
      <c r="J9" s="23">
        <v>12</v>
      </c>
      <c r="K9" s="23">
        <v>0.7</v>
      </c>
      <c r="L9" s="23">
        <v>25.32</v>
      </c>
      <c r="M9" s="23">
        <v>140.56</v>
      </c>
      <c r="N9" s="23">
        <v>36.840000000000003</v>
      </c>
      <c r="O9" s="23">
        <v>1</v>
      </c>
    </row>
    <row r="10" spans="1:15" ht="39" x14ac:dyDescent="0.25">
      <c r="A10" s="39"/>
      <c r="B10" s="11" t="s">
        <v>85</v>
      </c>
      <c r="C10" s="73">
        <v>80</v>
      </c>
      <c r="D10" s="73">
        <v>7.14</v>
      </c>
      <c r="E10" s="73">
        <v>10.11</v>
      </c>
      <c r="F10" s="73">
        <v>7.78</v>
      </c>
      <c r="G10" s="73">
        <v>129.80000000000001</v>
      </c>
      <c r="H10" s="73">
        <v>0.06</v>
      </c>
      <c r="I10" s="73">
        <v>0.41</v>
      </c>
      <c r="J10" s="73">
        <v>36.18</v>
      </c>
      <c r="K10" s="73">
        <v>0.09</v>
      </c>
      <c r="L10" s="73">
        <v>62.56</v>
      </c>
      <c r="M10" s="73">
        <v>62.82</v>
      </c>
      <c r="N10" s="73">
        <v>12.93</v>
      </c>
      <c r="O10" s="73">
        <v>23.18</v>
      </c>
    </row>
    <row r="11" spans="1:15" ht="21.75" customHeight="1" x14ac:dyDescent="0.25">
      <c r="A11" s="39"/>
      <c r="B11" s="11" t="s">
        <v>86</v>
      </c>
      <c r="C11" s="23">
        <v>150</v>
      </c>
      <c r="D11" s="23">
        <v>7.6</v>
      </c>
      <c r="E11" s="23">
        <v>4.0999999999999996</v>
      </c>
      <c r="F11" s="23">
        <v>37.64</v>
      </c>
      <c r="G11" s="23">
        <v>231.86</v>
      </c>
      <c r="H11" s="23">
        <v>0.21</v>
      </c>
      <c r="I11" s="23">
        <v>0</v>
      </c>
      <c r="J11" s="23">
        <v>0</v>
      </c>
      <c r="K11" s="23">
        <v>25.05</v>
      </c>
      <c r="L11" s="23">
        <v>14.82</v>
      </c>
      <c r="M11" s="23">
        <v>203.93</v>
      </c>
      <c r="N11" s="23">
        <v>135.83000000000001</v>
      </c>
      <c r="O11" s="23">
        <v>4.5599999999999996</v>
      </c>
    </row>
    <row r="12" spans="1:15" ht="26.25" x14ac:dyDescent="0.25">
      <c r="A12" s="39"/>
      <c r="B12" s="11" t="s">
        <v>46</v>
      </c>
      <c r="C12" s="23">
        <v>200</v>
      </c>
      <c r="D12" s="23">
        <v>0.4</v>
      </c>
      <c r="E12" s="23">
        <v>0.27</v>
      </c>
      <c r="F12" s="23">
        <v>17.2</v>
      </c>
      <c r="G12" s="23">
        <v>72.8</v>
      </c>
      <c r="H12" s="23">
        <v>0.01</v>
      </c>
      <c r="I12" s="23">
        <v>100</v>
      </c>
      <c r="J12" s="23">
        <v>0</v>
      </c>
      <c r="K12" s="23">
        <v>0</v>
      </c>
      <c r="L12" s="23">
        <v>7.73</v>
      </c>
      <c r="M12" s="23">
        <v>2.13</v>
      </c>
      <c r="N12" s="23">
        <v>2.67</v>
      </c>
      <c r="O12" s="23">
        <v>0.53</v>
      </c>
    </row>
    <row r="13" spans="1:15" x14ac:dyDescent="0.25">
      <c r="A13" s="26"/>
      <c r="B13" s="75" t="s">
        <v>20</v>
      </c>
      <c r="C13" s="28">
        <v>20</v>
      </c>
      <c r="D13" s="28">
        <v>1.39</v>
      </c>
      <c r="E13" s="28">
        <f>0.33/30*20</f>
        <v>0.22000000000000003</v>
      </c>
      <c r="F13" s="28">
        <v>9.1999999999999993</v>
      </c>
      <c r="G13" s="28">
        <v>47.8</v>
      </c>
      <c r="H13" s="29">
        <v>0</v>
      </c>
      <c r="I13" s="29">
        <v>0</v>
      </c>
      <c r="J13" s="29">
        <v>0</v>
      </c>
      <c r="K13" s="29">
        <v>0.4</v>
      </c>
      <c r="L13" s="29">
        <v>4.5999999999999996</v>
      </c>
      <c r="M13" s="29">
        <v>16.8</v>
      </c>
      <c r="N13" s="29">
        <v>6.6</v>
      </c>
      <c r="O13" s="29">
        <v>0.4</v>
      </c>
    </row>
    <row r="14" spans="1:15" x14ac:dyDescent="0.25">
      <c r="A14" s="26"/>
      <c r="B14" s="76" t="s">
        <v>30</v>
      </c>
      <c r="C14" s="31">
        <v>30</v>
      </c>
      <c r="D14" s="32">
        <v>1.96</v>
      </c>
      <c r="E14" s="32">
        <f>0.44/40*30</f>
        <v>0.32999999999999996</v>
      </c>
      <c r="F14" s="32">
        <v>13.82</v>
      </c>
      <c r="G14" s="32">
        <v>68.97</v>
      </c>
      <c r="H14" s="29">
        <v>0.03</v>
      </c>
      <c r="I14" s="29">
        <v>0</v>
      </c>
      <c r="J14" s="29">
        <v>0</v>
      </c>
      <c r="K14" s="29">
        <v>0.27</v>
      </c>
      <c r="L14" s="29">
        <v>6.9</v>
      </c>
      <c r="M14" s="29">
        <v>31.8</v>
      </c>
      <c r="N14" s="29">
        <v>7.5</v>
      </c>
      <c r="O14" s="29">
        <v>0.93</v>
      </c>
    </row>
    <row r="15" spans="1:15" x14ac:dyDescent="0.25">
      <c r="A15" s="5"/>
      <c r="B15" s="6" t="s">
        <v>23</v>
      </c>
      <c r="C15" s="74">
        <f>C8+C9+C10+C11+C12+C13+C14</f>
        <v>740</v>
      </c>
      <c r="D15" s="74">
        <f t="shared" ref="D15:O15" si="0">D8+D9+D10+D11+D12+D13+D14</f>
        <v>24.86</v>
      </c>
      <c r="E15" s="74">
        <f t="shared" si="0"/>
        <v>21.749999999999996</v>
      </c>
      <c r="F15" s="74">
        <f t="shared" si="0"/>
        <v>99.990000000000009</v>
      </c>
      <c r="G15" s="74">
        <f t="shared" si="0"/>
        <v>748.02</v>
      </c>
      <c r="H15" s="74">
        <f t="shared" si="0"/>
        <v>0.43000000000000005</v>
      </c>
      <c r="I15" s="74">
        <f t="shared" si="0"/>
        <v>107.7</v>
      </c>
      <c r="J15" s="74">
        <f t="shared" si="0"/>
        <v>5125.8</v>
      </c>
      <c r="K15" s="74">
        <f t="shared" si="0"/>
        <v>28.029999999999998</v>
      </c>
      <c r="L15" s="74">
        <f t="shared" si="0"/>
        <v>135.60000000000002</v>
      </c>
      <c r="M15" s="74">
        <f t="shared" si="0"/>
        <v>483.42</v>
      </c>
      <c r="N15" s="74">
        <f t="shared" si="0"/>
        <v>219.69</v>
      </c>
      <c r="O15" s="74">
        <f t="shared" si="0"/>
        <v>31.209999999999997</v>
      </c>
    </row>
    <row r="16" spans="1:15" s="50" customFormat="1" x14ac:dyDescent="0.25">
      <c r="A16" s="46"/>
      <c r="B16" s="47"/>
      <c r="C16" s="48"/>
      <c r="D16" s="47"/>
      <c r="E16" s="47"/>
      <c r="F16" s="47"/>
      <c r="G16" s="47"/>
      <c r="H16" s="49"/>
      <c r="I16" s="49"/>
      <c r="J16" s="49"/>
      <c r="K16" s="49"/>
      <c r="L16" s="49"/>
      <c r="M16" s="49"/>
      <c r="N16" s="49"/>
      <c r="O16" s="49"/>
    </row>
    <row r="17" spans="1:15" s="50" customFormat="1" x14ac:dyDescent="0.25">
      <c r="A17" s="46"/>
      <c r="B17" s="51"/>
      <c r="C17" s="52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</row>
    <row r="18" spans="1:15" s="50" customFormat="1" x14ac:dyDescent="0.25">
      <c r="A18" s="46"/>
      <c r="B18" s="51"/>
      <c r="C18" s="52"/>
      <c r="D18" s="54"/>
      <c r="E18" s="54"/>
      <c r="F18" s="54"/>
      <c r="G18" s="53"/>
      <c r="H18" s="54"/>
      <c r="I18" s="54"/>
      <c r="J18" s="54"/>
      <c r="K18" s="54"/>
      <c r="L18" s="54"/>
      <c r="M18" s="54"/>
      <c r="N18" s="54"/>
      <c r="O18" s="54"/>
    </row>
    <row r="19" spans="1:15" s="50" customFormat="1" x14ac:dyDescent="0.25">
      <c r="A19" s="46"/>
      <c r="B19" s="47"/>
      <c r="C19" s="55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</row>
    <row r="20" spans="1:15" s="50" customFormat="1" x14ac:dyDescent="0.25">
      <c r="A20" s="46"/>
      <c r="B20" s="47"/>
      <c r="C20" s="57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</row>
  </sheetData>
  <mergeCells count="7">
    <mergeCell ref="D4:F4"/>
    <mergeCell ref="G4:G5"/>
    <mergeCell ref="H4:K4"/>
    <mergeCell ref="L4:O4"/>
    <mergeCell ref="A4:A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4"/>
  <sheetViews>
    <sheetView topLeftCell="A2" workbookViewId="0">
      <selection activeCell="A2" sqref="A2:O12"/>
    </sheetView>
  </sheetViews>
  <sheetFormatPr defaultRowHeight="15" x14ac:dyDescent="0.25"/>
  <cols>
    <col min="1" max="1" width="10.5703125" customWidth="1"/>
    <col min="2" max="2" width="27.5703125" customWidth="1"/>
    <col min="4" max="4" width="7" customWidth="1"/>
    <col min="5" max="5" width="6.85546875" customWidth="1"/>
    <col min="6" max="6" width="7.28515625" customWidth="1"/>
    <col min="7" max="7" width="7.140625" customWidth="1"/>
    <col min="8" max="8" width="6" customWidth="1"/>
    <col min="9" max="9" width="6.7109375" customWidth="1"/>
    <col min="10" max="10" width="7.28515625" customWidth="1"/>
    <col min="11" max="11" width="7.140625" customWidth="1"/>
    <col min="12" max="13" width="6.85546875" customWidth="1"/>
    <col min="14" max="15" width="7" customWidth="1"/>
  </cols>
  <sheetData>
    <row r="2" spans="1:15" x14ac:dyDescent="0.25">
      <c r="A2" s="1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 x14ac:dyDescent="0.25">
      <c r="A4" s="124"/>
      <c r="B4" s="124" t="s">
        <v>1</v>
      </c>
      <c r="C4" s="124" t="s">
        <v>2</v>
      </c>
      <c r="D4" s="126" t="s">
        <v>3</v>
      </c>
      <c r="E4" s="127"/>
      <c r="F4" s="128"/>
      <c r="G4" s="124" t="s">
        <v>4</v>
      </c>
      <c r="H4" s="126" t="s">
        <v>5</v>
      </c>
      <c r="I4" s="127"/>
      <c r="J4" s="127"/>
      <c r="K4" s="128"/>
      <c r="L4" s="126" t="s">
        <v>6</v>
      </c>
      <c r="M4" s="127"/>
      <c r="N4" s="127"/>
      <c r="O4" s="128"/>
    </row>
    <row r="5" spans="1:15" ht="24" x14ac:dyDescent="0.25">
      <c r="A5" s="125"/>
      <c r="B5" s="125"/>
      <c r="C5" s="125"/>
      <c r="D5" s="3" t="s">
        <v>7</v>
      </c>
      <c r="E5" s="3" t="s">
        <v>8</v>
      </c>
      <c r="F5" s="3" t="s">
        <v>9</v>
      </c>
      <c r="G5" s="125"/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</row>
    <row r="6" spans="1:15" x14ac:dyDescent="0.2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</row>
    <row r="7" spans="1:15" x14ac:dyDescent="0.25">
      <c r="A7" s="39"/>
      <c r="B7" s="97" t="s">
        <v>18</v>
      </c>
      <c r="C7" s="78"/>
      <c r="D7" s="79"/>
      <c r="E7" s="79"/>
      <c r="F7" s="79"/>
      <c r="G7" s="79"/>
      <c r="H7" s="80"/>
      <c r="I7" s="80"/>
      <c r="J7" s="80"/>
      <c r="K7" s="80"/>
      <c r="L7" s="80"/>
      <c r="M7" s="80"/>
      <c r="N7" s="80"/>
      <c r="O7" s="80"/>
    </row>
    <row r="8" spans="1:15" ht="39" x14ac:dyDescent="0.25">
      <c r="A8" s="10"/>
      <c r="B8" s="36" t="s">
        <v>32</v>
      </c>
      <c r="C8" s="12">
        <v>150</v>
      </c>
      <c r="D8" s="12">
        <v>12.08</v>
      </c>
      <c r="E8" s="12">
        <v>19.920000000000002</v>
      </c>
      <c r="F8" s="12">
        <v>4.0599999999999996</v>
      </c>
      <c r="G8" s="12">
        <v>243.78</v>
      </c>
      <c r="H8" s="12">
        <v>0.12</v>
      </c>
      <c r="I8" s="12">
        <v>3.21</v>
      </c>
      <c r="J8" s="12">
        <v>267.93</v>
      </c>
      <c r="K8" s="12">
        <v>0.66</v>
      </c>
      <c r="L8" s="12">
        <v>88.47</v>
      </c>
      <c r="M8" s="12">
        <v>199.22</v>
      </c>
      <c r="N8" s="12">
        <v>19.21</v>
      </c>
      <c r="O8" s="12">
        <v>2.3199999999999998</v>
      </c>
    </row>
    <row r="9" spans="1:15" x14ac:dyDescent="0.25">
      <c r="A9" s="81"/>
      <c r="B9" s="82" t="s">
        <v>20</v>
      </c>
      <c r="C9" s="83">
        <v>30</v>
      </c>
      <c r="D9" s="83">
        <v>2.09</v>
      </c>
      <c r="E9" s="83">
        <v>0.33</v>
      </c>
      <c r="F9" s="83">
        <v>13.8</v>
      </c>
      <c r="G9" s="83">
        <v>71.7</v>
      </c>
      <c r="H9" s="84">
        <v>0</v>
      </c>
      <c r="I9" s="84">
        <v>0</v>
      </c>
      <c r="J9" s="84">
        <v>0</v>
      </c>
      <c r="K9" s="84">
        <v>0.6</v>
      </c>
      <c r="L9" s="84">
        <v>6.9</v>
      </c>
      <c r="M9" s="84">
        <v>25.2</v>
      </c>
      <c r="N9" s="84">
        <v>9.9</v>
      </c>
      <c r="O9" s="84">
        <v>0.6</v>
      </c>
    </row>
    <row r="10" spans="1:15" x14ac:dyDescent="0.25">
      <c r="A10" s="10"/>
      <c r="B10" s="11" t="s">
        <v>21</v>
      </c>
      <c r="C10" s="12">
        <v>10</v>
      </c>
      <c r="D10" s="12">
        <v>0.1</v>
      </c>
      <c r="E10" s="12">
        <v>7.2</v>
      </c>
      <c r="F10" s="12">
        <v>0.13</v>
      </c>
      <c r="G10" s="12">
        <v>66</v>
      </c>
      <c r="H10" s="12">
        <v>0</v>
      </c>
      <c r="I10" s="12">
        <v>0</v>
      </c>
      <c r="J10" s="12">
        <v>45</v>
      </c>
      <c r="K10" s="12">
        <v>0.11</v>
      </c>
      <c r="L10" s="12">
        <v>2.4</v>
      </c>
      <c r="M10" s="12">
        <v>3</v>
      </c>
      <c r="N10" s="12">
        <v>0</v>
      </c>
      <c r="O10" s="12">
        <v>0.02</v>
      </c>
    </row>
    <row r="11" spans="1:15" s="123" customFormat="1" ht="17.25" customHeight="1" x14ac:dyDescent="0.25">
      <c r="A11" s="120"/>
      <c r="B11" s="121" t="s">
        <v>89</v>
      </c>
      <c r="C11" s="122">
        <v>200</v>
      </c>
      <c r="D11" s="122">
        <v>0.38300000000000001</v>
      </c>
      <c r="E11" s="122">
        <v>0.13819999999999999</v>
      </c>
      <c r="F11" s="122">
        <v>18.209099999999999</v>
      </c>
      <c r="G11" s="122">
        <v>75.611419999999995</v>
      </c>
      <c r="H11" s="122">
        <v>0.01</v>
      </c>
      <c r="I11" s="122">
        <v>102.8</v>
      </c>
      <c r="J11" s="122">
        <v>0</v>
      </c>
      <c r="K11" s="122">
        <v>0</v>
      </c>
      <c r="L11" s="122">
        <v>9.25</v>
      </c>
      <c r="M11" s="122">
        <v>2.54</v>
      </c>
      <c r="N11" s="122">
        <v>3.24</v>
      </c>
      <c r="O11" s="122">
        <v>0.38700000000000001</v>
      </c>
    </row>
    <row r="12" spans="1:15" x14ac:dyDescent="0.25">
      <c r="A12" s="37"/>
      <c r="B12" s="113" t="s">
        <v>23</v>
      </c>
      <c r="C12" s="85">
        <f>C8+C9+C10+C11</f>
        <v>390</v>
      </c>
      <c r="D12" s="85">
        <f t="shared" ref="D12:O12" si="0">D8+D9+D10+D11</f>
        <v>14.652999999999999</v>
      </c>
      <c r="E12" s="85">
        <f t="shared" si="0"/>
        <v>27.588200000000001</v>
      </c>
      <c r="F12" s="85">
        <f t="shared" si="0"/>
        <v>36.199100000000001</v>
      </c>
      <c r="G12" s="85">
        <f t="shared" si="0"/>
        <v>457.09142000000003</v>
      </c>
      <c r="H12" s="85">
        <f t="shared" si="0"/>
        <v>0.13</v>
      </c>
      <c r="I12" s="85">
        <f t="shared" si="0"/>
        <v>106.00999999999999</v>
      </c>
      <c r="J12" s="85">
        <f t="shared" si="0"/>
        <v>312.93</v>
      </c>
      <c r="K12" s="85">
        <f t="shared" si="0"/>
        <v>1.37</v>
      </c>
      <c r="L12" s="85">
        <f t="shared" si="0"/>
        <v>107.02000000000001</v>
      </c>
      <c r="M12" s="85">
        <f t="shared" si="0"/>
        <v>229.95999999999998</v>
      </c>
      <c r="N12" s="85">
        <f t="shared" si="0"/>
        <v>32.35</v>
      </c>
      <c r="O12" s="85">
        <f t="shared" si="0"/>
        <v>3.327</v>
      </c>
    </row>
    <row r="14" spans="1:15" x14ac:dyDescent="0.25"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</sheetData>
  <mergeCells count="7">
    <mergeCell ref="D4:F4"/>
    <mergeCell ref="G4:G5"/>
    <mergeCell ref="H4:K4"/>
    <mergeCell ref="L4:O4"/>
    <mergeCell ref="A4:A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"/>
  <sheetViews>
    <sheetView workbookViewId="0">
      <selection activeCell="B8" sqref="B8"/>
    </sheetView>
  </sheetViews>
  <sheetFormatPr defaultRowHeight="15" x14ac:dyDescent="0.25"/>
  <cols>
    <col min="1" max="1" width="10.5703125" customWidth="1"/>
    <col min="2" max="2" width="27.5703125" customWidth="1"/>
    <col min="4" max="4" width="7" customWidth="1"/>
    <col min="5" max="5" width="6.85546875" customWidth="1"/>
    <col min="6" max="6" width="7.28515625" customWidth="1"/>
    <col min="7" max="7" width="7.140625" customWidth="1"/>
    <col min="8" max="8" width="6" customWidth="1"/>
    <col min="9" max="9" width="6.7109375" customWidth="1"/>
    <col min="10" max="10" width="7.28515625" customWidth="1"/>
    <col min="11" max="11" width="7.140625" customWidth="1"/>
    <col min="12" max="13" width="6.85546875" customWidth="1"/>
    <col min="14" max="15" width="7" customWidth="1"/>
  </cols>
  <sheetData>
    <row r="2" spans="1:15" x14ac:dyDescent="0.25">
      <c r="A2" s="1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 x14ac:dyDescent="0.25">
      <c r="A4" s="124"/>
      <c r="B4" s="124" t="s">
        <v>1</v>
      </c>
      <c r="C4" s="124" t="s">
        <v>2</v>
      </c>
      <c r="D4" s="126" t="s">
        <v>3</v>
      </c>
      <c r="E4" s="127"/>
      <c r="F4" s="128"/>
      <c r="G4" s="124" t="s">
        <v>4</v>
      </c>
      <c r="H4" s="126" t="s">
        <v>5</v>
      </c>
      <c r="I4" s="127"/>
      <c r="J4" s="127"/>
      <c r="K4" s="128"/>
      <c r="L4" s="126" t="s">
        <v>6</v>
      </c>
      <c r="M4" s="127"/>
      <c r="N4" s="127"/>
      <c r="O4" s="128"/>
    </row>
    <row r="5" spans="1:15" ht="24" x14ac:dyDescent="0.25">
      <c r="A5" s="125"/>
      <c r="B5" s="125"/>
      <c r="C5" s="125"/>
      <c r="D5" s="3" t="s">
        <v>7</v>
      </c>
      <c r="E5" s="3" t="s">
        <v>8</v>
      </c>
      <c r="F5" s="3" t="s">
        <v>9</v>
      </c>
      <c r="G5" s="125"/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</row>
    <row r="6" spans="1:15" x14ac:dyDescent="0.25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</row>
    <row r="7" spans="1:15" x14ac:dyDescent="0.25">
      <c r="A7" s="37"/>
      <c r="B7" s="98" t="s">
        <v>24</v>
      </c>
      <c r="C7" s="87"/>
      <c r="D7" s="86"/>
      <c r="E7" s="86"/>
      <c r="F7" s="86"/>
      <c r="G7" s="86"/>
      <c r="H7" s="88"/>
      <c r="I7" s="89"/>
      <c r="J7" s="89"/>
      <c r="K7" s="89"/>
      <c r="L7" s="89"/>
      <c r="M7" s="89"/>
      <c r="N7" s="89"/>
      <c r="O7" s="89"/>
    </row>
    <row r="8" spans="1:15" s="33" customFormat="1" ht="26.25" x14ac:dyDescent="0.25">
      <c r="A8" s="37"/>
      <c r="B8" s="24" t="s">
        <v>34</v>
      </c>
      <c r="C8" s="13">
        <v>60</v>
      </c>
      <c r="D8" s="13">
        <v>0.77</v>
      </c>
      <c r="E8" s="13">
        <v>3.71</v>
      </c>
      <c r="F8" s="13">
        <v>1.07</v>
      </c>
      <c r="G8" s="13">
        <v>47.14</v>
      </c>
      <c r="H8" s="13">
        <v>0.05</v>
      </c>
      <c r="I8" s="13">
        <v>12.18</v>
      </c>
      <c r="J8" s="13">
        <v>0</v>
      </c>
      <c r="K8" s="13">
        <v>2.02</v>
      </c>
      <c r="L8" s="13">
        <v>10.33</v>
      </c>
      <c r="M8" s="13">
        <v>19.27</v>
      </c>
      <c r="N8" s="13">
        <v>10.57</v>
      </c>
      <c r="O8" s="13">
        <v>0.5</v>
      </c>
    </row>
    <row r="9" spans="1:15" s="33" customFormat="1" x14ac:dyDescent="0.25">
      <c r="A9" s="37"/>
      <c r="B9" s="24" t="s">
        <v>35</v>
      </c>
      <c r="C9" s="13">
        <v>200</v>
      </c>
      <c r="D9" s="13">
        <v>1.86</v>
      </c>
      <c r="E9" s="13">
        <v>5.92</v>
      </c>
      <c r="F9" s="13">
        <v>8.4</v>
      </c>
      <c r="G9" s="13">
        <v>78.72</v>
      </c>
      <c r="H9" s="13">
        <v>0.04</v>
      </c>
      <c r="I9" s="13">
        <v>8.24</v>
      </c>
      <c r="J9" s="13">
        <v>0</v>
      </c>
      <c r="K9" s="13">
        <v>1.92</v>
      </c>
      <c r="L9" s="13">
        <v>27.56</v>
      </c>
      <c r="M9" s="13">
        <v>42.42</v>
      </c>
      <c r="N9" s="13">
        <v>20.96</v>
      </c>
      <c r="O9" s="13">
        <v>0.94</v>
      </c>
    </row>
    <row r="10" spans="1:15" x14ac:dyDescent="0.25">
      <c r="A10" s="37"/>
      <c r="B10" s="24" t="s">
        <v>36</v>
      </c>
      <c r="C10" s="13">
        <v>80</v>
      </c>
      <c r="D10" s="13">
        <v>9.94</v>
      </c>
      <c r="E10" s="13">
        <v>5.98</v>
      </c>
      <c r="F10" s="13">
        <v>2.09</v>
      </c>
      <c r="G10" s="13">
        <v>62</v>
      </c>
      <c r="H10" s="13">
        <v>0.05</v>
      </c>
      <c r="I10" s="13">
        <v>0.43</v>
      </c>
      <c r="J10" s="13">
        <v>14.7</v>
      </c>
      <c r="K10" s="13">
        <v>0.26</v>
      </c>
      <c r="L10" s="13">
        <v>14.72</v>
      </c>
      <c r="M10" s="13">
        <v>103.16</v>
      </c>
      <c r="N10" s="13">
        <v>24.5</v>
      </c>
      <c r="O10" s="13">
        <v>0.5</v>
      </c>
    </row>
    <row r="11" spans="1:15" s="33" customFormat="1" x14ac:dyDescent="0.25">
      <c r="A11" s="37"/>
      <c r="B11" s="24" t="s">
        <v>37</v>
      </c>
      <c r="C11" s="13">
        <v>150</v>
      </c>
      <c r="D11" s="13">
        <v>2.96</v>
      </c>
      <c r="E11" s="13">
        <v>4.32</v>
      </c>
      <c r="F11" s="13">
        <v>18.010000000000002</v>
      </c>
      <c r="G11" s="13">
        <v>142.35</v>
      </c>
      <c r="H11" s="13">
        <v>0.15</v>
      </c>
      <c r="I11" s="13">
        <v>21</v>
      </c>
      <c r="J11" s="13">
        <v>0</v>
      </c>
      <c r="K11" s="13">
        <v>28.2</v>
      </c>
      <c r="L11" s="13">
        <v>14.64</v>
      </c>
      <c r="M11" s="13">
        <v>79.73</v>
      </c>
      <c r="N11" s="13">
        <v>29.33</v>
      </c>
      <c r="O11" s="13">
        <v>1.1599999999999999</v>
      </c>
    </row>
    <row r="12" spans="1:15" x14ac:dyDescent="0.25">
      <c r="A12" s="10"/>
      <c r="B12" s="11" t="s">
        <v>38</v>
      </c>
      <c r="C12" s="12">
        <v>200</v>
      </c>
      <c r="D12" s="12">
        <v>1.1599999999999999</v>
      </c>
      <c r="E12" s="12">
        <v>0.3</v>
      </c>
      <c r="F12" s="12">
        <v>47.26</v>
      </c>
      <c r="G12" s="12">
        <v>196.38</v>
      </c>
      <c r="H12" s="12">
        <v>0.02</v>
      </c>
      <c r="I12" s="12">
        <v>0.8</v>
      </c>
      <c r="J12" s="12">
        <v>0</v>
      </c>
      <c r="K12" s="12">
        <v>0.2</v>
      </c>
      <c r="L12" s="12">
        <v>5.84</v>
      </c>
      <c r="M12" s="12">
        <v>46</v>
      </c>
      <c r="N12" s="12">
        <v>33</v>
      </c>
      <c r="O12" s="12">
        <v>0.96</v>
      </c>
    </row>
    <row r="13" spans="1:15" x14ac:dyDescent="0.25">
      <c r="A13" s="90"/>
      <c r="B13" s="75" t="s">
        <v>20</v>
      </c>
      <c r="C13" s="91">
        <v>20</v>
      </c>
      <c r="D13" s="91">
        <v>1.39</v>
      </c>
      <c r="E13" s="91">
        <f>0.33/30*20</f>
        <v>0.22000000000000003</v>
      </c>
      <c r="F13" s="91">
        <v>9.1999999999999993</v>
      </c>
      <c r="G13" s="91">
        <v>47.8</v>
      </c>
      <c r="H13" s="92">
        <v>0</v>
      </c>
      <c r="I13" s="92">
        <v>0</v>
      </c>
      <c r="J13" s="92">
        <v>0</v>
      </c>
      <c r="K13" s="92">
        <v>0.4</v>
      </c>
      <c r="L13" s="92">
        <v>4.5999999999999996</v>
      </c>
      <c r="M13" s="92">
        <v>16.8</v>
      </c>
      <c r="N13" s="92">
        <v>6.6</v>
      </c>
      <c r="O13" s="92">
        <v>0.4</v>
      </c>
    </row>
    <row r="14" spans="1:15" x14ac:dyDescent="0.25">
      <c r="A14" s="90"/>
      <c r="B14" s="76" t="s">
        <v>30</v>
      </c>
      <c r="C14" s="25">
        <v>30</v>
      </c>
      <c r="D14" s="93">
        <v>1.96</v>
      </c>
      <c r="E14" s="93">
        <f>0.44/40*30</f>
        <v>0.32999999999999996</v>
      </c>
      <c r="F14" s="93">
        <v>13.82</v>
      </c>
      <c r="G14" s="93">
        <v>68.97</v>
      </c>
      <c r="H14" s="92">
        <v>0.03</v>
      </c>
      <c r="I14" s="92">
        <v>0</v>
      </c>
      <c r="J14" s="92">
        <v>0</v>
      </c>
      <c r="K14" s="92">
        <v>0.27</v>
      </c>
      <c r="L14" s="92">
        <v>6.9</v>
      </c>
      <c r="M14" s="92">
        <v>31.8</v>
      </c>
      <c r="N14" s="92">
        <v>7.5</v>
      </c>
      <c r="O14" s="92">
        <v>0.93</v>
      </c>
    </row>
    <row r="15" spans="1:15" x14ac:dyDescent="0.25">
      <c r="A15" s="10"/>
      <c r="B15" s="95" t="s">
        <v>23</v>
      </c>
      <c r="C15" s="94">
        <f>C8+C9+C10+C11+C12+C13+C14</f>
        <v>740</v>
      </c>
      <c r="D15" s="94">
        <f t="shared" ref="D15:O15" si="0">D8+D9+D10+D11+D12+D13+D14</f>
        <v>20.040000000000003</v>
      </c>
      <c r="E15" s="94">
        <f t="shared" si="0"/>
        <v>20.779999999999998</v>
      </c>
      <c r="F15" s="94">
        <f t="shared" si="0"/>
        <v>99.85</v>
      </c>
      <c r="G15" s="94">
        <f t="shared" si="0"/>
        <v>643.36</v>
      </c>
      <c r="H15" s="94">
        <f t="shared" si="0"/>
        <v>0.34000000000000008</v>
      </c>
      <c r="I15" s="94">
        <f t="shared" si="0"/>
        <v>42.65</v>
      </c>
      <c r="J15" s="94">
        <f t="shared" si="0"/>
        <v>14.7</v>
      </c>
      <c r="K15" s="94">
        <f t="shared" si="0"/>
        <v>33.270000000000003</v>
      </c>
      <c r="L15" s="94">
        <f t="shared" si="0"/>
        <v>84.59</v>
      </c>
      <c r="M15" s="94">
        <f t="shared" si="0"/>
        <v>339.18</v>
      </c>
      <c r="N15" s="94">
        <f t="shared" si="0"/>
        <v>132.45999999999998</v>
      </c>
      <c r="O15" s="94">
        <f t="shared" si="0"/>
        <v>5.39</v>
      </c>
    </row>
    <row r="17" spans="3:15" x14ac:dyDescent="0.25"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</row>
  </sheetData>
  <mergeCells count="7">
    <mergeCell ref="A4:A5"/>
    <mergeCell ref="D4:F4"/>
    <mergeCell ref="G4:G5"/>
    <mergeCell ref="H4:K4"/>
    <mergeCell ref="L4:O4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8"/>
  <sheetViews>
    <sheetView workbookViewId="0">
      <selection activeCell="A2" sqref="A2:O13"/>
    </sheetView>
  </sheetViews>
  <sheetFormatPr defaultRowHeight="15" x14ac:dyDescent="0.25"/>
  <cols>
    <col min="1" max="1" width="11" customWidth="1"/>
    <col min="2" max="2" width="25.28515625" customWidth="1"/>
    <col min="3" max="3" width="8.28515625" customWidth="1"/>
    <col min="4" max="4" width="7.7109375" customWidth="1"/>
    <col min="5" max="5" width="7" customWidth="1"/>
    <col min="6" max="6" width="6.5703125" customWidth="1"/>
    <col min="7" max="7" width="7.5703125" customWidth="1"/>
    <col min="8" max="8" width="7.7109375" customWidth="1"/>
    <col min="9" max="9" width="6.7109375" customWidth="1"/>
    <col min="10" max="10" width="8" customWidth="1"/>
    <col min="11" max="11" width="7" customWidth="1"/>
    <col min="12" max="12" width="6" customWidth="1"/>
    <col min="13" max="13" width="7" customWidth="1"/>
    <col min="14" max="14" width="7.7109375" customWidth="1"/>
    <col min="15" max="15" width="7.140625" customWidth="1"/>
  </cols>
  <sheetData>
    <row r="2" spans="1:15" s="2" customFormat="1" ht="14.25" x14ac:dyDescent="0.2">
      <c r="A2" s="2" t="s">
        <v>39</v>
      </c>
    </row>
    <row r="3" spans="1:15" s="2" customFormat="1" ht="13.5" x14ac:dyDescent="0.15"/>
    <row r="4" spans="1:15" ht="36" customHeight="1" x14ac:dyDescent="0.25">
      <c r="A4" s="124"/>
      <c r="B4" s="124" t="s">
        <v>1</v>
      </c>
      <c r="C4" s="124" t="s">
        <v>2</v>
      </c>
      <c r="D4" s="126" t="s">
        <v>3</v>
      </c>
      <c r="E4" s="127"/>
      <c r="F4" s="128"/>
      <c r="G4" s="124" t="s">
        <v>4</v>
      </c>
      <c r="H4" s="126" t="s">
        <v>5</v>
      </c>
      <c r="I4" s="127"/>
      <c r="J4" s="127"/>
      <c r="K4" s="128"/>
      <c r="L4" s="126" t="s">
        <v>6</v>
      </c>
      <c r="M4" s="127"/>
      <c r="N4" s="127"/>
      <c r="O4" s="128"/>
    </row>
    <row r="5" spans="1:15" ht="24" x14ac:dyDescent="0.25">
      <c r="A5" s="125"/>
      <c r="B5" s="125"/>
      <c r="C5" s="125"/>
      <c r="D5" s="3" t="s">
        <v>7</v>
      </c>
      <c r="E5" s="3" t="s">
        <v>8</v>
      </c>
      <c r="F5" s="3" t="s">
        <v>9</v>
      </c>
      <c r="G5" s="125"/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</row>
    <row r="6" spans="1:15" x14ac:dyDescent="0.2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</row>
    <row r="7" spans="1:15" x14ac:dyDescent="0.25">
      <c r="A7" s="39"/>
      <c r="B7" s="103" t="s">
        <v>18</v>
      </c>
      <c r="C7" s="78"/>
      <c r="D7" s="79"/>
      <c r="E7" s="79"/>
      <c r="F7" s="79"/>
      <c r="G7" s="79"/>
      <c r="H7" s="80"/>
      <c r="I7" s="80"/>
      <c r="J7" s="80"/>
      <c r="K7" s="80"/>
      <c r="L7" s="80"/>
      <c r="M7" s="80"/>
      <c r="N7" s="80"/>
      <c r="O7" s="80"/>
    </row>
    <row r="8" spans="1:15" x14ac:dyDescent="0.25">
      <c r="A8" s="38"/>
      <c r="B8" s="24" t="s">
        <v>36</v>
      </c>
      <c r="C8" s="25">
        <v>80</v>
      </c>
      <c r="D8" s="25">
        <v>8.94</v>
      </c>
      <c r="E8" s="25">
        <v>3.98</v>
      </c>
      <c r="F8" s="25">
        <v>2.09</v>
      </c>
      <c r="G8" s="25">
        <v>82</v>
      </c>
      <c r="H8" s="25">
        <v>0.05</v>
      </c>
      <c r="I8" s="25">
        <v>0.43</v>
      </c>
      <c r="J8" s="25">
        <v>14.7</v>
      </c>
      <c r="K8" s="25">
        <v>0.26</v>
      </c>
      <c r="L8" s="25">
        <v>14.72</v>
      </c>
      <c r="M8" s="25">
        <v>103.16</v>
      </c>
      <c r="N8" s="25">
        <v>24.5</v>
      </c>
      <c r="O8" s="25">
        <v>0.5</v>
      </c>
    </row>
    <row r="9" spans="1:15" x14ac:dyDescent="0.25">
      <c r="A9" s="39"/>
      <c r="B9" s="11" t="s">
        <v>40</v>
      </c>
      <c r="C9" s="23">
        <v>150</v>
      </c>
      <c r="D9" s="40">
        <v>3.08</v>
      </c>
      <c r="E9" s="40">
        <v>2.33</v>
      </c>
      <c r="F9" s="40">
        <v>19.13</v>
      </c>
      <c r="G9" s="40">
        <v>119.73</v>
      </c>
      <c r="H9" s="40">
        <v>0.01</v>
      </c>
      <c r="I9" s="23">
        <v>3.75</v>
      </c>
      <c r="J9" s="23">
        <v>33.15</v>
      </c>
      <c r="K9" s="23">
        <v>0.15</v>
      </c>
      <c r="L9" s="23">
        <v>38.25</v>
      </c>
      <c r="M9" s="23">
        <v>76.95</v>
      </c>
      <c r="N9" s="23">
        <v>26.7</v>
      </c>
      <c r="O9" s="23">
        <v>0.86</v>
      </c>
    </row>
    <row r="10" spans="1:15" s="33" customFormat="1" x14ac:dyDescent="0.25">
      <c r="A10" s="38"/>
      <c r="B10" s="24" t="s">
        <v>41</v>
      </c>
      <c r="C10" s="25">
        <v>207</v>
      </c>
      <c r="D10" s="25">
        <v>0.13</v>
      </c>
      <c r="E10" s="25">
        <v>0.02</v>
      </c>
      <c r="F10" s="25">
        <v>15.73</v>
      </c>
      <c r="G10" s="25">
        <v>64.17</v>
      </c>
      <c r="H10" s="25">
        <v>0</v>
      </c>
      <c r="I10" s="25">
        <v>2.93</v>
      </c>
      <c r="J10" s="25">
        <v>0</v>
      </c>
      <c r="K10" s="25">
        <v>0.01</v>
      </c>
      <c r="L10" s="25">
        <v>14.7</v>
      </c>
      <c r="M10" s="25">
        <v>4.55</v>
      </c>
      <c r="N10" s="25">
        <v>2.48</v>
      </c>
      <c r="O10" s="25">
        <v>0.37</v>
      </c>
    </row>
    <row r="11" spans="1:15" x14ac:dyDescent="0.25">
      <c r="A11" s="99"/>
      <c r="B11" s="75" t="s">
        <v>20</v>
      </c>
      <c r="C11" s="91">
        <v>30</v>
      </c>
      <c r="D11" s="91">
        <v>2.09</v>
      </c>
      <c r="E11" s="91">
        <v>0.33</v>
      </c>
      <c r="F11" s="91">
        <v>13.8</v>
      </c>
      <c r="G11" s="91">
        <v>71.7</v>
      </c>
      <c r="H11" s="100">
        <v>0</v>
      </c>
      <c r="I11" s="100">
        <v>0</v>
      </c>
      <c r="J11" s="100">
        <v>0</v>
      </c>
      <c r="K11" s="100">
        <v>0.6</v>
      </c>
      <c r="L11" s="100">
        <v>6.9</v>
      </c>
      <c r="M11" s="100">
        <v>25.2</v>
      </c>
      <c r="N11" s="100">
        <v>9.9</v>
      </c>
      <c r="O11" s="100">
        <v>0.6</v>
      </c>
    </row>
    <row r="12" spans="1:15" ht="15.75" customHeight="1" x14ac:dyDescent="0.25">
      <c r="A12" s="39"/>
      <c r="B12" s="11" t="s">
        <v>21</v>
      </c>
      <c r="C12" s="23">
        <v>10</v>
      </c>
      <c r="D12" s="23">
        <v>0.1</v>
      </c>
      <c r="E12" s="23">
        <v>7.2</v>
      </c>
      <c r="F12" s="23">
        <v>0.13</v>
      </c>
      <c r="G12" s="23">
        <v>66</v>
      </c>
      <c r="H12" s="23">
        <v>0</v>
      </c>
      <c r="I12" s="23">
        <v>0</v>
      </c>
      <c r="J12" s="23">
        <v>45</v>
      </c>
      <c r="K12" s="23">
        <v>0.11</v>
      </c>
      <c r="L12" s="23">
        <v>2.4</v>
      </c>
      <c r="M12" s="23">
        <v>3</v>
      </c>
      <c r="N12" s="23">
        <v>0</v>
      </c>
      <c r="O12" s="23">
        <v>0.02</v>
      </c>
    </row>
    <row r="13" spans="1:15" x14ac:dyDescent="0.25">
      <c r="A13" s="38"/>
      <c r="B13" s="114" t="s">
        <v>23</v>
      </c>
      <c r="C13" s="101">
        <f>C8+C9+C10+C11+C12</f>
        <v>477</v>
      </c>
      <c r="D13" s="101">
        <f t="shared" ref="D13:O13" si="0">D8+D9+D10+D11+D12</f>
        <v>14.34</v>
      </c>
      <c r="E13" s="101">
        <f t="shared" si="0"/>
        <v>13.86</v>
      </c>
      <c r="F13" s="101">
        <f t="shared" si="0"/>
        <v>50.88</v>
      </c>
      <c r="G13" s="101">
        <f t="shared" si="0"/>
        <v>403.6</v>
      </c>
      <c r="H13" s="101">
        <f t="shared" si="0"/>
        <v>6.0000000000000005E-2</v>
      </c>
      <c r="I13" s="101">
        <f t="shared" si="0"/>
        <v>7.1099999999999994</v>
      </c>
      <c r="J13" s="101">
        <f t="shared" si="0"/>
        <v>92.85</v>
      </c>
      <c r="K13" s="101">
        <f t="shared" si="0"/>
        <v>1.1300000000000001</v>
      </c>
      <c r="L13" s="101">
        <f t="shared" si="0"/>
        <v>76.970000000000013</v>
      </c>
      <c r="M13" s="101">
        <f t="shared" si="0"/>
        <v>212.86</v>
      </c>
      <c r="N13" s="101">
        <f t="shared" si="0"/>
        <v>63.58</v>
      </c>
      <c r="O13" s="101">
        <f t="shared" si="0"/>
        <v>2.35</v>
      </c>
    </row>
    <row r="14" spans="1:15" s="50" customFormat="1" x14ac:dyDescent="0.25">
      <c r="A14" s="46"/>
      <c r="B14" s="47"/>
      <c r="C14" s="48"/>
      <c r="D14" s="47"/>
      <c r="E14" s="47"/>
      <c r="F14" s="47"/>
      <c r="G14" s="47"/>
      <c r="H14" s="49"/>
      <c r="I14" s="49"/>
      <c r="J14" s="49"/>
      <c r="K14" s="49"/>
      <c r="L14" s="49"/>
      <c r="M14" s="49"/>
      <c r="N14" s="49"/>
      <c r="O14" s="49"/>
    </row>
    <row r="15" spans="1:15" s="50" customFormat="1" x14ac:dyDescent="0.25">
      <c r="A15" s="46"/>
      <c r="B15" s="51"/>
      <c r="C15" s="52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</row>
    <row r="16" spans="1:15" s="50" customFormat="1" x14ac:dyDescent="0.25">
      <c r="A16" s="46"/>
      <c r="B16" s="51"/>
      <c r="C16" s="52"/>
      <c r="D16" s="54"/>
      <c r="E16" s="54"/>
      <c r="F16" s="54"/>
      <c r="G16" s="53"/>
      <c r="H16" s="54"/>
      <c r="I16" s="54"/>
      <c r="J16" s="54"/>
      <c r="K16" s="54"/>
      <c r="L16" s="54"/>
      <c r="M16" s="54"/>
      <c r="N16" s="54"/>
      <c r="O16" s="54"/>
    </row>
    <row r="17" spans="1:15" s="50" customFormat="1" x14ac:dyDescent="0.25">
      <c r="A17" s="46"/>
      <c r="B17" s="47"/>
      <c r="C17" s="55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</row>
    <row r="18" spans="1:15" s="50" customFormat="1" x14ac:dyDescent="0.25">
      <c r="A18" s="46"/>
      <c r="B18" s="47"/>
      <c r="C18" s="57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</row>
  </sheetData>
  <mergeCells count="7">
    <mergeCell ref="D4:F4"/>
    <mergeCell ref="G4:G5"/>
    <mergeCell ref="H4:K4"/>
    <mergeCell ref="L4:O4"/>
    <mergeCell ref="A4:A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0"/>
  <sheetViews>
    <sheetView workbookViewId="0">
      <selection activeCell="A8" sqref="A8:A14"/>
    </sheetView>
  </sheetViews>
  <sheetFormatPr defaultRowHeight="15" x14ac:dyDescent="0.25"/>
  <cols>
    <col min="1" max="1" width="11" customWidth="1"/>
    <col min="2" max="2" width="24.42578125" customWidth="1"/>
    <col min="3" max="3" width="8" customWidth="1"/>
    <col min="4" max="4" width="7.7109375" customWidth="1"/>
    <col min="5" max="5" width="7" customWidth="1"/>
    <col min="6" max="6" width="7.42578125" customWidth="1"/>
    <col min="7" max="7" width="7.5703125" customWidth="1"/>
    <col min="8" max="8" width="6.140625" customWidth="1"/>
    <col min="9" max="9" width="7.7109375" customWidth="1"/>
    <col min="10" max="10" width="8" customWidth="1"/>
    <col min="11" max="11" width="7" customWidth="1"/>
    <col min="12" max="12" width="6" customWidth="1"/>
    <col min="13" max="13" width="7" customWidth="1"/>
    <col min="14" max="14" width="7.7109375" customWidth="1"/>
    <col min="15" max="15" width="7.140625" customWidth="1"/>
  </cols>
  <sheetData>
    <row r="2" spans="1:15" s="2" customFormat="1" ht="14.25" x14ac:dyDescent="0.2">
      <c r="A2" s="2" t="s">
        <v>39</v>
      </c>
    </row>
    <row r="3" spans="1:15" s="2" customFormat="1" ht="13.5" x14ac:dyDescent="0.15"/>
    <row r="4" spans="1:15" ht="36" customHeight="1" x14ac:dyDescent="0.25">
      <c r="A4" s="124"/>
      <c r="B4" s="124" t="s">
        <v>1</v>
      </c>
      <c r="C4" s="124" t="s">
        <v>2</v>
      </c>
      <c r="D4" s="126" t="s">
        <v>3</v>
      </c>
      <c r="E4" s="127"/>
      <c r="F4" s="128"/>
      <c r="G4" s="124" t="s">
        <v>4</v>
      </c>
      <c r="H4" s="126" t="s">
        <v>5</v>
      </c>
      <c r="I4" s="127"/>
      <c r="J4" s="127"/>
      <c r="K4" s="128"/>
      <c r="L4" s="126" t="s">
        <v>6</v>
      </c>
      <c r="M4" s="127"/>
      <c r="N4" s="127"/>
      <c r="O4" s="128"/>
    </row>
    <row r="5" spans="1:15" ht="24" x14ac:dyDescent="0.25">
      <c r="A5" s="125"/>
      <c r="B5" s="125"/>
      <c r="C5" s="125"/>
      <c r="D5" s="3" t="s">
        <v>7</v>
      </c>
      <c r="E5" s="3" t="s">
        <v>8</v>
      </c>
      <c r="F5" s="3" t="s">
        <v>9</v>
      </c>
      <c r="G5" s="125"/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</row>
    <row r="6" spans="1:15" x14ac:dyDescent="0.2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</row>
    <row r="7" spans="1:15" x14ac:dyDescent="0.25">
      <c r="A7" s="37"/>
      <c r="B7" s="108" t="s">
        <v>24</v>
      </c>
      <c r="C7" s="87"/>
      <c r="D7" s="86"/>
      <c r="E7" s="86"/>
      <c r="F7" s="86"/>
      <c r="G7" s="86"/>
      <c r="H7" s="88"/>
      <c r="I7" s="89"/>
      <c r="J7" s="89"/>
      <c r="K7" s="89"/>
      <c r="L7" s="89"/>
      <c r="M7" s="89"/>
      <c r="N7" s="89"/>
      <c r="O7" s="89"/>
    </row>
    <row r="8" spans="1:15" s="33" customFormat="1" ht="19.5" customHeight="1" x14ac:dyDescent="0.25">
      <c r="A8" s="38"/>
      <c r="B8" s="24" t="s">
        <v>42</v>
      </c>
      <c r="C8" s="25">
        <v>60</v>
      </c>
      <c r="D8" s="25">
        <v>0.66</v>
      </c>
      <c r="E8" s="25">
        <v>3.63</v>
      </c>
      <c r="F8" s="25">
        <v>2.27</v>
      </c>
      <c r="G8" s="25">
        <v>44.34</v>
      </c>
      <c r="H8" s="25">
        <v>0.02</v>
      </c>
      <c r="I8" s="25">
        <v>7.93</v>
      </c>
      <c r="J8" s="25">
        <v>211.85</v>
      </c>
      <c r="K8" s="25">
        <v>0.33</v>
      </c>
      <c r="L8" s="25">
        <v>15.26</v>
      </c>
      <c r="M8" s="25">
        <v>21.38</v>
      </c>
      <c r="N8" s="25">
        <v>11.3</v>
      </c>
      <c r="O8" s="25">
        <v>0.4</v>
      </c>
    </row>
    <row r="9" spans="1:15" s="33" customFormat="1" x14ac:dyDescent="0.25">
      <c r="A9" s="38"/>
      <c r="B9" s="24" t="s">
        <v>43</v>
      </c>
      <c r="C9" s="25">
        <v>200</v>
      </c>
      <c r="D9" s="25">
        <v>1.58</v>
      </c>
      <c r="E9" s="25">
        <v>2.17</v>
      </c>
      <c r="F9" s="25">
        <v>9.69</v>
      </c>
      <c r="G9" s="25">
        <v>68.599999999999994</v>
      </c>
      <c r="H9" s="25">
        <v>7.0000000000000007E-2</v>
      </c>
      <c r="I9" s="25">
        <v>6.6</v>
      </c>
      <c r="J9" s="25">
        <v>0</v>
      </c>
      <c r="K9" s="25">
        <v>0.98</v>
      </c>
      <c r="L9" s="25">
        <v>21.36</v>
      </c>
      <c r="M9" s="25">
        <v>44.79</v>
      </c>
      <c r="N9" s="25">
        <v>18.22</v>
      </c>
      <c r="O9" s="25">
        <v>0.7</v>
      </c>
    </row>
    <row r="10" spans="1:15" x14ac:dyDescent="0.25">
      <c r="A10" s="39"/>
      <c r="B10" s="11" t="s">
        <v>44</v>
      </c>
      <c r="C10" s="23">
        <v>80</v>
      </c>
      <c r="D10" s="23">
        <v>9.67</v>
      </c>
      <c r="E10" s="23">
        <v>9.8699999999999992</v>
      </c>
      <c r="F10" s="23">
        <v>2.27</v>
      </c>
      <c r="G10" s="23">
        <v>136.53</v>
      </c>
      <c r="H10" s="23">
        <v>0.01</v>
      </c>
      <c r="I10" s="23">
        <v>0.01</v>
      </c>
      <c r="J10" s="23">
        <v>12</v>
      </c>
      <c r="K10" s="23">
        <v>7.0000000000000007E-2</v>
      </c>
      <c r="L10" s="23">
        <v>17.13</v>
      </c>
      <c r="M10" s="23">
        <v>59.33</v>
      </c>
      <c r="N10" s="23">
        <v>12.47</v>
      </c>
      <c r="O10" s="23">
        <v>1.47</v>
      </c>
    </row>
    <row r="11" spans="1:15" s="33" customFormat="1" ht="26.25" x14ac:dyDescent="0.25">
      <c r="A11" s="38"/>
      <c r="B11" s="24" t="s">
        <v>45</v>
      </c>
      <c r="C11" s="25">
        <v>150</v>
      </c>
      <c r="D11" s="25">
        <v>5.52</v>
      </c>
      <c r="E11" s="25">
        <v>4.5199999999999996</v>
      </c>
      <c r="F11" s="25">
        <v>26.45</v>
      </c>
      <c r="G11" s="25">
        <v>168.45</v>
      </c>
      <c r="H11" s="25">
        <v>0.97</v>
      </c>
      <c r="I11" s="25">
        <v>0</v>
      </c>
      <c r="J11" s="25">
        <v>0</v>
      </c>
      <c r="K11" s="25">
        <v>23.7</v>
      </c>
      <c r="L11" s="25">
        <v>4.8600000000000003</v>
      </c>
      <c r="M11" s="25">
        <v>37.17</v>
      </c>
      <c r="N11" s="25">
        <v>21.12</v>
      </c>
      <c r="O11" s="25">
        <v>1.1100000000000001</v>
      </c>
    </row>
    <row r="12" spans="1:15" ht="26.25" x14ac:dyDescent="0.25">
      <c r="A12" s="39"/>
      <c r="B12" s="11" t="s">
        <v>46</v>
      </c>
      <c r="C12" s="23">
        <v>200</v>
      </c>
      <c r="D12" s="23">
        <v>0.4</v>
      </c>
      <c r="E12" s="23">
        <v>0.27</v>
      </c>
      <c r="F12" s="23">
        <v>17.2</v>
      </c>
      <c r="G12" s="23">
        <v>72.8</v>
      </c>
      <c r="H12" s="23">
        <v>0.01</v>
      </c>
      <c r="I12" s="23">
        <v>100</v>
      </c>
      <c r="J12" s="23">
        <v>0</v>
      </c>
      <c r="K12" s="23">
        <v>0</v>
      </c>
      <c r="L12" s="23">
        <v>7.73</v>
      </c>
      <c r="M12" s="23">
        <v>2.13</v>
      </c>
      <c r="N12" s="23">
        <v>2.67</v>
      </c>
      <c r="O12" s="23">
        <v>0.53</v>
      </c>
    </row>
    <row r="13" spans="1:15" x14ac:dyDescent="0.25">
      <c r="A13" s="90"/>
      <c r="B13" s="75" t="s">
        <v>20</v>
      </c>
      <c r="C13" s="91">
        <v>20</v>
      </c>
      <c r="D13" s="91">
        <v>1.39</v>
      </c>
      <c r="E13" s="91">
        <f>0.33/30*20</f>
        <v>0.22000000000000003</v>
      </c>
      <c r="F13" s="91">
        <v>9.1999999999999993</v>
      </c>
      <c r="G13" s="91">
        <v>47.8</v>
      </c>
      <c r="H13" s="92">
        <v>0</v>
      </c>
      <c r="I13" s="92">
        <v>0</v>
      </c>
      <c r="J13" s="92">
        <v>0</v>
      </c>
      <c r="K13" s="92">
        <v>0.4</v>
      </c>
      <c r="L13" s="92">
        <v>4.5999999999999996</v>
      </c>
      <c r="M13" s="92">
        <v>16.8</v>
      </c>
      <c r="N13" s="92">
        <v>6.6</v>
      </c>
      <c r="O13" s="92">
        <v>0.4</v>
      </c>
    </row>
    <row r="14" spans="1:15" x14ac:dyDescent="0.25">
      <c r="A14" s="90"/>
      <c r="B14" s="76" t="s">
        <v>30</v>
      </c>
      <c r="C14" s="25">
        <v>30</v>
      </c>
      <c r="D14" s="93">
        <v>1.96</v>
      </c>
      <c r="E14" s="93">
        <f>0.44/40*30</f>
        <v>0.32999999999999996</v>
      </c>
      <c r="F14" s="93">
        <v>13.82</v>
      </c>
      <c r="G14" s="93">
        <v>68.97</v>
      </c>
      <c r="H14" s="92">
        <v>0.03</v>
      </c>
      <c r="I14" s="92">
        <v>0</v>
      </c>
      <c r="J14" s="92">
        <v>0</v>
      </c>
      <c r="K14" s="92">
        <v>0.27</v>
      </c>
      <c r="L14" s="92">
        <v>6.9</v>
      </c>
      <c r="M14" s="92">
        <v>31.8</v>
      </c>
      <c r="N14" s="92">
        <v>7.5</v>
      </c>
      <c r="O14" s="92">
        <v>0.93</v>
      </c>
    </row>
    <row r="15" spans="1:15" x14ac:dyDescent="0.25">
      <c r="A15" s="10"/>
      <c r="B15" s="102" t="s">
        <v>23</v>
      </c>
      <c r="C15" s="94">
        <f>C8+C9+C10+C11+C12+C13+C14</f>
        <v>740</v>
      </c>
      <c r="D15" s="94">
        <f t="shared" ref="D15:N15" si="0">D8+D9+D10+D11+D12+D13+D14</f>
        <v>21.18</v>
      </c>
      <c r="E15" s="94">
        <f t="shared" si="0"/>
        <v>21.009999999999994</v>
      </c>
      <c r="F15" s="94">
        <f t="shared" si="0"/>
        <v>80.900000000000006</v>
      </c>
      <c r="G15" s="94">
        <f t="shared" si="0"/>
        <v>607.49</v>
      </c>
      <c r="H15" s="94">
        <f t="shared" si="0"/>
        <v>1.1100000000000001</v>
      </c>
      <c r="I15" s="94">
        <f t="shared" si="0"/>
        <v>114.53999999999999</v>
      </c>
      <c r="J15" s="94">
        <f t="shared" si="0"/>
        <v>223.85</v>
      </c>
      <c r="K15" s="94">
        <f t="shared" si="0"/>
        <v>25.749999999999996</v>
      </c>
      <c r="L15" s="94">
        <f t="shared" si="0"/>
        <v>77.84</v>
      </c>
      <c r="M15" s="94">
        <f t="shared" si="0"/>
        <v>213.40000000000003</v>
      </c>
      <c r="N15" s="94">
        <f t="shared" si="0"/>
        <v>79.88</v>
      </c>
      <c r="O15" s="94">
        <f>O8+O9+O10+O11+O12+O13+O14</f>
        <v>5.5400000000000009</v>
      </c>
    </row>
    <row r="16" spans="1:15" s="50" customFormat="1" x14ac:dyDescent="0.25">
      <c r="A16" s="104"/>
      <c r="B16" s="105"/>
      <c r="C16" s="106"/>
      <c r="D16" s="105"/>
      <c r="E16" s="105"/>
      <c r="F16" s="105"/>
      <c r="G16" s="105"/>
      <c r="H16" s="107"/>
      <c r="I16" s="107"/>
      <c r="J16" s="107"/>
      <c r="K16" s="107"/>
      <c r="L16" s="107"/>
      <c r="M16" s="107"/>
      <c r="N16" s="107"/>
      <c r="O16" s="107"/>
    </row>
    <row r="17" spans="1:15" s="50" customFormat="1" x14ac:dyDescent="0.25">
      <c r="A17" s="46"/>
      <c r="B17" s="51"/>
      <c r="C17" s="52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</row>
    <row r="18" spans="1:15" s="50" customFormat="1" x14ac:dyDescent="0.25">
      <c r="A18" s="46"/>
      <c r="B18" s="51"/>
      <c r="C18" s="52"/>
      <c r="D18" s="54"/>
      <c r="E18" s="54"/>
      <c r="F18" s="54"/>
      <c r="G18" s="53"/>
      <c r="H18" s="54"/>
      <c r="I18" s="54"/>
      <c r="J18" s="54"/>
      <c r="K18" s="54"/>
      <c r="L18" s="54"/>
      <c r="M18" s="54"/>
      <c r="N18" s="54"/>
      <c r="O18" s="54"/>
    </row>
    <row r="19" spans="1:15" s="50" customFormat="1" x14ac:dyDescent="0.25">
      <c r="A19" s="46"/>
      <c r="B19" s="47"/>
      <c r="C19" s="55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</row>
    <row r="20" spans="1:15" s="50" customFormat="1" x14ac:dyDescent="0.25">
      <c r="A20" s="46"/>
      <c r="B20" s="47"/>
      <c r="C20" s="57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</row>
  </sheetData>
  <mergeCells count="7">
    <mergeCell ref="D4:F4"/>
    <mergeCell ref="G4:G5"/>
    <mergeCell ref="H4:K4"/>
    <mergeCell ref="L4:O4"/>
    <mergeCell ref="A4:A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2"/>
  <sheetViews>
    <sheetView workbookViewId="0">
      <selection activeCell="A2" sqref="A2:O12"/>
    </sheetView>
  </sheetViews>
  <sheetFormatPr defaultRowHeight="15" x14ac:dyDescent="0.25"/>
  <cols>
    <col min="1" max="1" width="11" customWidth="1"/>
    <col min="2" max="2" width="23.140625" customWidth="1"/>
    <col min="3" max="4" width="7.5703125" customWidth="1"/>
    <col min="5" max="6" width="7" customWidth="1"/>
    <col min="7" max="7" width="7.7109375" customWidth="1"/>
    <col min="8" max="8" width="7.140625" customWidth="1"/>
    <col min="9" max="9" width="6.85546875" customWidth="1"/>
    <col min="10" max="10" width="7.7109375" customWidth="1"/>
    <col min="11" max="11" width="7.28515625" customWidth="1"/>
    <col min="12" max="12" width="8.140625" customWidth="1"/>
    <col min="13" max="13" width="7.5703125" customWidth="1"/>
    <col min="14" max="14" width="7.42578125" customWidth="1"/>
    <col min="15" max="15" width="7.5703125" customWidth="1"/>
  </cols>
  <sheetData>
    <row r="2" spans="1:16" s="2" customFormat="1" ht="14.25" x14ac:dyDescent="0.2">
      <c r="A2" s="2" t="s">
        <v>47</v>
      </c>
    </row>
    <row r="3" spans="1:16" s="2" customFormat="1" ht="13.5" x14ac:dyDescent="0.15"/>
    <row r="4" spans="1:16" s="2" customFormat="1" ht="36" customHeight="1" x14ac:dyDescent="0.2">
      <c r="A4" s="124"/>
      <c r="B4" s="124" t="s">
        <v>1</v>
      </c>
      <c r="C4" s="124" t="s">
        <v>2</v>
      </c>
      <c r="D4" s="126" t="s">
        <v>3</v>
      </c>
      <c r="E4" s="127"/>
      <c r="F4" s="128"/>
      <c r="G4" s="124" t="s">
        <v>4</v>
      </c>
      <c r="H4" s="126" t="s">
        <v>5</v>
      </c>
      <c r="I4" s="127"/>
      <c r="J4" s="127"/>
      <c r="K4" s="128"/>
      <c r="L4" s="126" t="s">
        <v>6</v>
      </c>
      <c r="M4" s="127"/>
      <c r="N4" s="127"/>
      <c r="O4" s="128"/>
    </row>
    <row r="5" spans="1:16" s="2" customFormat="1" ht="24" x14ac:dyDescent="0.2">
      <c r="A5" s="125"/>
      <c r="B5" s="125"/>
      <c r="C5" s="125"/>
      <c r="D5" s="3" t="s">
        <v>7</v>
      </c>
      <c r="E5" s="3" t="s">
        <v>8</v>
      </c>
      <c r="F5" s="3" t="s">
        <v>9</v>
      </c>
      <c r="G5" s="125"/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</row>
    <row r="6" spans="1:16" s="2" customFormat="1" ht="13.5" x14ac:dyDescent="0.15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</row>
    <row r="7" spans="1:16" ht="15" customHeight="1" x14ac:dyDescent="0.25">
      <c r="A7" s="39"/>
      <c r="B7" s="97" t="s">
        <v>18</v>
      </c>
      <c r="C7" s="78"/>
      <c r="D7" s="79"/>
      <c r="E7" s="79"/>
      <c r="F7" s="79"/>
      <c r="G7" s="79"/>
      <c r="H7" s="80"/>
      <c r="I7" s="80"/>
      <c r="J7" s="80"/>
      <c r="K7" s="80"/>
      <c r="L7" s="80"/>
      <c r="M7" s="80"/>
      <c r="N7" s="80"/>
      <c r="O7" s="80"/>
    </row>
    <row r="8" spans="1:16" s="33" customFormat="1" ht="39" x14ac:dyDescent="0.25">
      <c r="A8" s="37"/>
      <c r="B8" s="24" t="s">
        <v>48</v>
      </c>
      <c r="C8" s="13">
        <v>150</v>
      </c>
      <c r="D8" s="13">
        <v>10.029999999999999</v>
      </c>
      <c r="E8" s="13">
        <v>7.83</v>
      </c>
      <c r="F8" s="13">
        <v>29.71</v>
      </c>
      <c r="G8" s="13">
        <v>258.75</v>
      </c>
      <c r="H8" s="13">
        <v>7.0000000000000007E-2</v>
      </c>
      <c r="I8" s="13">
        <v>1.18</v>
      </c>
      <c r="J8" s="13">
        <v>1844.78</v>
      </c>
      <c r="K8" s="13">
        <v>2.0299999999999998</v>
      </c>
      <c r="L8" s="13">
        <v>114.92</v>
      </c>
      <c r="M8" s="13">
        <v>151.31</v>
      </c>
      <c r="N8" s="13">
        <v>23.78</v>
      </c>
      <c r="O8" s="13">
        <v>1.1100000000000001</v>
      </c>
    </row>
    <row r="9" spans="1:16" x14ac:dyDescent="0.25">
      <c r="A9" s="10"/>
      <c r="B9" s="11" t="s">
        <v>49</v>
      </c>
      <c r="C9" s="12">
        <v>200</v>
      </c>
      <c r="D9" s="12">
        <v>4.08</v>
      </c>
      <c r="E9" s="12">
        <v>3</v>
      </c>
      <c r="F9" s="12">
        <v>17.579999999999998</v>
      </c>
      <c r="G9" s="12">
        <v>118.6</v>
      </c>
      <c r="H9" s="12">
        <v>0.06</v>
      </c>
      <c r="I9" s="12">
        <v>1.59</v>
      </c>
      <c r="J9" s="12">
        <v>26.66</v>
      </c>
      <c r="K9" s="12">
        <v>0</v>
      </c>
      <c r="L9" s="12">
        <v>152.22</v>
      </c>
      <c r="M9" s="12">
        <v>124.56</v>
      </c>
      <c r="N9" s="12">
        <v>21.34</v>
      </c>
      <c r="O9" s="12">
        <v>0.48</v>
      </c>
    </row>
    <row r="10" spans="1:16" x14ac:dyDescent="0.25">
      <c r="A10" s="99"/>
      <c r="B10" s="75" t="s">
        <v>20</v>
      </c>
      <c r="C10" s="91">
        <v>30</v>
      </c>
      <c r="D10" s="91">
        <v>2.09</v>
      </c>
      <c r="E10" s="91">
        <v>0.33</v>
      </c>
      <c r="F10" s="91">
        <v>13.8</v>
      </c>
      <c r="G10" s="91">
        <v>71.7</v>
      </c>
      <c r="H10" s="100">
        <v>0</v>
      </c>
      <c r="I10" s="100">
        <v>0</v>
      </c>
      <c r="J10" s="100">
        <v>0</v>
      </c>
      <c r="K10" s="100">
        <v>0.6</v>
      </c>
      <c r="L10" s="100">
        <v>6.9</v>
      </c>
      <c r="M10" s="100">
        <v>25.2</v>
      </c>
      <c r="N10" s="100">
        <v>9.9</v>
      </c>
      <c r="O10" s="100">
        <v>0.6</v>
      </c>
    </row>
    <row r="11" spans="1:16" ht="26.25" x14ac:dyDescent="0.25">
      <c r="A11" s="39"/>
      <c r="B11" s="11" t="s">
        <v>21</v>
      </c>
      <c r="C11" s="43">
        <v>10</v>
      </c>
      <c r="D11" s="23">
        <v>0.1</v>
      </c>
      <c r="E11" s="23">
        <v>7.2</v>
      </c>
      <c r="F11" s="23">
        <v>0.13</v>
      </c>
      <c r="G11" s="23">
        <v>66</v>
      </c>
      <c r="H11" s="23">
        <v>0</v>
      </c>
      <c r="I11" s="23">
        <v>0</v>
      </c>
      <c r="J11" s="23">
        <v>45</v>
      </c>
      <c r="K11" s="23">
        <v>0.11</v>
      </c>
      <c r="L11" s="23">
        <v>2.4</v>
      </c>
      <c r="M11" s="23">
        <v>3</v>
      </c>
      <c r="N11" s="23">
        <v>0</v>
      </c>
      <c r="O11" s="23">
        <v>0.02</v>
      </c>
    </row>
    <row r="12" spans="1:16" x14ac:dyDescent="0.25">
      <c r="A12" s="38"/>
      <c r="B12" s="114" t="s">
        <v>23</v>
      </c>
      <c r="C12" s="101">
        <f>C8+C9+C10+C11</f>
        <v>390</v>
      </c>
      <c r="D12" s="101">
        <f t="shared" ref="D12:O12" si="0">D8+D9+D10+D11</f>
        <v>16.3</v>
      </c>
      <c r="E12" s="101">
        <f t="shared" si="0"/>
        <v>18.36</v>
      </c>
      <c r="F12" s="101">
        <f t="shared" si="0"/>
        <v>61.220000000000006</v>
      </c>
      <c r="G12" s="101">
        <f t="shared" si="0"/>
        <v>515.04999999999995</v>
      </c>
      <c r="H12" s="101">
        <f t="shared" si="0"/>
        <v>0.13</v>
      </c>
      <c r="I12" s="101">
        <f t="shared" si="0"/>
        <v>2.77</v>
      </c>
      <c r="J12" s="101">
        <f t="shared" si="0"/>
        <v>1916.44</v>
      </c>
      <c r="K12" s="101">
        <f t="shared" si="0"/>
        <v>2.7399999999999998</v>
      </c>
      <c r="L12" s="101">
        <f t="shared" si="0"/>
        <v>276.43999999999994</v>
      </c>
      <c r="M12" s="101">
        <f t="shared" si="0"/>
        <v>304.07</v>
      </c>
      <c r="N12" s="101">
        <f t="shared" si="0"/>
        <v>55.02</v>
      </c>
      <c r="O12" s="101">
        <f t="shared" si="0"/>
        <v>2.21</v>
      </c>
    </row>
    <row r="13" spans="1:16" x14ac:dyDescent="0.25">
      <c r="A13" s="59"/>
      <c r="B13" s="60"/>
      <c r="C13" s="61"/>
      <c r="D13" s="62"/>
      <c r="E13" s="62"/>
      <c r="F13" s="62"/>
      <c r="G13" s="62"/>
      <c r="H13" s="63"/>
      <c r="I13" s="63"/>
      <c r="J13" s="63"/>
      <c r="K13" s="63"/>
      <c r="L13" s="63"/>
      <c r="M13" s="63"/>
      <c r="N13" s="63"/>
      <c r="O13" s="63"/>
      <c r="P13" s="50"/>
    </row>
    <row r="14" spans="1:16" x14ac:dyDescent="0.25">
      <c r="A14" s="64"/>
      <c r="B14" s="65"/>
      <c r="C14" s="66"/>
      <c r="D14" s="67"/>
      <c r="E14" s="67"/>
      <c r="F14" s="67"/>
      <c r="G14" s="67"/>
      <c r="H14" s="68"/>
      <c r="I14" s="68"/>
      <c r="J14" s="68"/>
      <c r="K14" s="68"/>
      <c r="L14" s="68"/>
      <c r="M14" s="68"/>
      <c r="N14" s="68"/>
      <c r="O14" s="68"/>
      <c r="P14" s="50"/>
    </row>
    <row r="15" spans="1:16" x14ac:dyDescent="0.25">
      <c r="A15" s="46"/>
      <c r="B15" s="47"/>
      <c r="C15" s="55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0"/>
    </row>
    <row r="16" spans="1:16" x14ac:dyDescent="0.25">
      <c r="A16" s="46"/>
      <c r="B16" s="47"/>
      <c r="C16" s="48"/>
      <c r="D16" s="47"/>
      <c r="E16" s="47"/>
      <c r="F16" s="47"/>
      <c r="G16" s="47"/>
      <c r="H16" s="49"/>
      <c r="I16" s="49"/>
      <c r="J16" s="49"/>
      <c r="K16" s="49"/>
      <c r="L16" s="49"/>
      <c r="M16" s="49"/>
      <c r="N16" s="49"/>
      <c r="O16" s="49"/>
      <c r="P16" s="50"/>
    </row>
    <row r="17" spans="1:16" x14ac:dyDescent="0.25">
      <c r="A17" s="46"/>
      <c r="B17" s="51"/>
      <c r="C17" s="52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0"/>
    </row>
    <row r="18" spans="1:16" x14ac:dyDescent="0.25">
      <c r="A18" s="46"/>
      <c r="B18" s="51"/>
      <c r="C18" s="52"/>
      <c r="D18" s="54"/>
      <c r="E18" s="54"/>
      <c r="F18" s="54"/>
      <c r="G18" s="53"/>
      <c r="H18" s="54"/>
      <c r="I18" s="54"/>
      <c r="J18" s="54"/>
      <c r="K18" s="54"/>
      <c r="L18" s="54"/>
      <c r="M18" s="54"/>
      <c r="N18" s="54"/>
      <c r="O18" s="54"/>
      <c r="P18" s="50"/>
    </row>
    <row r="19" spans="1:16" x14ac:dyDescent="0.25">
      <c r="A19" s="46"/>
      <c r="B19" s="47"/>
      <c r="C19" s="55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0"/>
    </row>
    <row r="20" spans="1:16" x14ac:dyDescent="0.25">
      <c r="A20" s="46"/>
      <c r="B20" s="47"/>
      <c r="C20" s="57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0"/>
    </row>
    <row r="21" spans="1:16" x14ac:dyDescent="0.25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</row>
    <row r="22" spans="1:16" x14ac:dyDescent="0.25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</row>
  </sheetData>
  <mergeCells count="7">
    <mergeCell ref="D4:F4"/>
    <mergeCell ref="G4:G5"/>
    <mergeCell ref="H4:K4"/>
    <mergeCell ref="L4:O4"/>
    <mergeCell ref="A4:A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4"/>
  <sheetViews>
    <sheetView workbookViewId="0">
      <selection activeCell="A8" sqref="A8:A13"/>
    </sheetView>
  </sheetViews>
  <sheetFormatPr defaultRowHeight="15" x14ac:dyDescent="0.25"/>
  <cols>
    <col min="1" max="1" width="11" customWidth="1"/>
    <col min="2" max="2" width="23.140625" customWidth="1"/>
    <col min="3" max="4" width="7.5703125" customWidth="1"/>
    <col min="5" max="6" width="7" customWidth="1"/>
    <col min="7" max="7" width="7.7109375" customWidth="1"/>
    <col min="8" max="8" width="7.140625" customWidth="1"/>
    <col min="9" max="9" width="6.85546875" customWidth="1"/>
    <col min="10" max="10" width="7.7109375" customWidth="1"/>
    <col min="11" max="11" width="7.28515625" customWidth="1"/>
    <col min="12" max="12" width="8.140625" customWidth="1"/>
    <col min="13" max="13" width="7.5703125" customWidth="1"/>
    <col min="14" max="14" width="7.42578125" customWidth="1"/>
    <col min="15" max="15" width="7.5703125" customWidth="1"/>
  </cols>
  <sheetData>
    <row r="2" spans="1:16" s="2" customFormat="1" ht="14.25" x14ac:dyDescent="0.2">
      <c r="A2" s="2" t="s">
        <v>47</v>
      </c>
    </row>
    <row r="3" spans="1:16" s="2" customFormat="1" ht="13.5" x14ac:dyDescent="0.15"/>
    <row r="4" spans="1:16" s="2" customFormat="1" ht="36" customHeight="1" x14ac:dyDescent="0.2">
      <c r="A4" s="124"/>
      <c r="B4" s="124" t="s">
        <v>1</v>
      </c>
      <c r="C4" s="124" t="s">
        <v>2</v>
      </c>
      <c r="D4" s="126" t="s">
        <v>3</v>
      </c>
      <c r="E4" s="127"/>
      <c r="F4" s="128"/>
      <c r="G4" s="124" t="s">
        <v>4</v>
      </c>
      <c r="H4" s="126" t="s">
        <v>5</v>
      </c>
      <c r="I4" s="127"/>
      <c r="J4" s="127"/>
      <c r="K4" s="128"/>
      <c r="L4" s="126" t="s">
        <v>6</v>
      </c>
      <c r="M4" s="127"/>
      <c r="N4" s="127"/>
      <c r="O4" s="128"/>
    </row>
    <row r="5" spans="1:16" s="2" customFormat="1" ht="24" x14ac:dyDescent="0.2">
      <c r="A5" s="125"/>
      <c r="B5" s="125"/>
      <c r="C5" s="125"/>
      <c r="D5" s="3" t="s">
        <v>7</v>
      </c>
      <c r="E5" s="3" t="s">
        <v>8</v>
      </c>
      <c r="F5" s="3" t="s">
        <v>9</v>
      </c>
      <c r="G5" s="125"/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</row>
    <row r="6" spans="1:16" s="2" customFormat="1" ht="13.5" x14ac:dyDescent="0.15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</row>
    <row r="7" spans="1:16" x14ac:dyDescent="0.25">
      <c r="A7" s="37"/>
      <c r="B7" s="98" t="s">
        <v>24</v>
      </c>
      <c r="C7" s="87"/>
      <c r="D7" s="86"/>
      <c r="E7" s="86"/>
      <c r="F7" s="86"/>
      <c r="G7" s="86"/>
      <c r="H7" s="88"/>
      <c r="I7" s="89"/>
      <c r="J7" s="89"/>
      <c r="K7" s="89"/>
      <c r="L7" s="89"/>
      <c r="M7" s="89"/>
      <c r="N7" s="89"/>
      <c r="O7" s="89"/>
    </row>
    <row r="8" spans="1:16" s="33" customFormat="1" ht="26.25" x14ac:dyDescent="0.25">
      <c r="A8" s="37"/>
      <c r="B8" s="24" t="s">
        <v>50</v>
      </c>
      <c r="C8" s="13">
        <v>60</v>
      </c>
      <c r="D8" s="13">
        <v>0.84</v>
      </c>
      <c r="E8" s="13">
        <v>3.61</v>
      </c>
      <c r="F8" s="13">
        <v>4.96</v>
      </c>
      <c r="G8" s="13">
        <v>55.68</v>
      </c>
      <c r="H8" s="13">
        <v>0.01</v>
      </c>
      <c r="I8" s="13">
        <v>3.99</v>
      </c>
      <c r="J8" s="13">
        <v>0</v>
      </c>
      <c r="K8" s="13">
        <v>1.62</v>
      </c>
      <c r="L8" s="13">
        <v>21.28</v>
      </c>
      <c r="M8" s="13">
        <v>24.38</v>
      </c>
      <c r="N8" s="13">
        <v>12.42</v>
      </c>
      <c r="O8" s="13">
        <v>0.79</v>
      </c>
    </row>
    <row r="9" spans="1:16" x14ac:dyDescent="0.25">
      <c r="A9" s="10"/>
      <c r="B9" s="11" t="s">
        <v>51</v>
      </c>
      <c r="C9" s="12">
        <v>200</v>
      </c>
      <c r="D9" s="12">
        <v>1.76</v>
      </c>
      <c r="E9" s="12">
        <v>4.95</v>
      </c>
      <c r="F9" s="12">
        <v>7.9</v>
      </c>
      <c r="G9" s="12">
        <v>89.75</v>
      </c>
      <c r="H9" s="12">
        <v>0.06</v>
      </c>
      <c r="I9" s="12">
        <v>15.76</v>
      </c>
      <c r="J9" s="12">
        <v>0</v>
      </c>
      <c r="K9" s="12">
        <v>2.35</v>
      </c>
      <c r="L9" s="12">
        <v>49.25</v>
      </c>
      <c r="M9" s="12">
        <v>49</v>
      </c>
      <c r="N9" s="12">
        <v>22.13</v>
      </c>
      <c r="O9" s="12">
        <v>0.83</v>
      </c>
    </row>
    <row r="10" spans="1:16" s="33" customFormat="1" x14ac:dyDescent="0.25">
      <c r="A10" s="37"/>
      <c r="B10" s="24" t="s">
        <v>52</v>
      </c>
      <c r="C10" s="13">
        <v>200</v>
      </c>
      <c r="D10" s="13">
        <v>18.010000000000002</v>
      </c>
      <c r="E10" s="13">
        <v>10.95</v>
      </c>
      <c r="F10" s="13">
        <v>36.450000000000003</v>
      </c>
      <c r="G10" s="13">
        <v>298.67</v>
      </c>
      <c r="H10" s="13">
        <v>0.15</v>
      </c>
      <c r="I10" s="13">
        <v>6.53</v>
      </c>
      <c r="J10" s="13">
        <v>28</v>
      </c>
      <c r="K10" s="13">
        <v>0.55000000000000004</v>
      </c>
      <c r="L10" s="13">
        <v>36.090000000000003</v>
      </c>
      <c r="M10" s="13">
        <v>189.33</v>
      </c>
      <c r="N10" s="13">
        <v>53.93</v>
      </c>
      <c r="O10" s="13">
        <v>1.87</v>
      </c>
    </row>
    <row r="11" spans="1:16" x14ac:dyDescent="0.25">
      <c r="A11" s="10"/>
      <c r="B11" s="11" t="s">
        <v>53</v>
      </c>
      <c r="C11" s="12">
        <v>200</v>
      </c>
      <c r="D11" s="12">
        <v>0.16</v>
      </c>
      <c r="E11" s="12">
        <v>0.16</v>
      </c>
      <c r="F11" s="12">
        <v>23.78</v>
      </c>
      <c r="G11" s="12">
        <v>97.6</v>
      </c>
      <c r="H11" s="12">
        <v>0.1</v>
      </c>
      <c r="I11" s="12">
        <v>1.8</v>
      </c>
      <c r="J11" s="12">
        <v>0</v>
      </c>
      <c r="K11" s="12">
        <v>0</v>
      </c>
      <c r="L11" s="12">
        <v>6.4</v>
      </c>
      <c r="M11" s="12">
        <v>4.4000000000000004</v>
      </c>
      <c r="N11" s="12">
        <v>3.6</v>
      </c>
      <c r="O11" s="12">
        <v>0.18</v>
      </c>
    </row>
    <row r="12" spans="1:16" x14ac:dyDescent="0.25">
      <c r="A12" s="90"/>
      <c r="B12" s="75" t="s">
        <v>20</v>
      </c>
      <c r="C12" s="91">
        <v>20</v>
      </c>
      <c r="D12" s="91">
        <v>1.39</v>
      </c>
      <c r="E12" s="91">
        <f>0.33/30*20</f>
        <v>0.22000000000000003</v>
      </c>
      <c r="F12" s="91">
        <v>9.1999999999999993</v>
      </c>
      <c r="G12" s="91">
        <v>47.8</v>
      </c>
      <c r="H12" s="92">
        <v>0</v>
      </c>
      <c r="I12" s="92">
        <v>0</v>
      </c>
      <c r="J12" s="92">
        <v>0</v>
      </c>
      <c r="K12" s="92">
        <v>0.4</v>
      </c>
      <c r="L12" s="92">
        <v>4.5999999999999996</v>
      </c>
      <c r="M12" s="92">
        <v>16.8</v>
      </c>
      <c r="N12" s="92">
        <v>6.6</v>
      </c>
      <c r="O12" s="92">
        <v>0.4</v>
      </c>
    </row>
    <row r="13" spans="1:16" x14ac:dyDescent="0.25">
      <c r="A13" s="90"/>
      <c r="B13" s="76" t="s">
        <v>30</v>
      </c>
      <c r="C13" s="25">
        <v>30</v>
      </c>
      <c r="D13" s="93">
        <v>1.96</v>
      </c>
      <c r="E13" s="93">
        <f>0.44/40*30</f>
        <v>0.32999999999999996</v>
      </c>
      <c r="F13" s="93">
        <v>13.82</v>
      </c>
      <c r="G13" s="93">
        <v>68.97</v>
      </c>
      <c r="H13" s="92">
        <v>0.03</v>
      </c>
      <c r="I13" s="92">
        <v>0</v>
      </c>
      <c r="J13" s="92">
        <v>0</v>
      </c>
      <c r="K13" s="92">
        <v>0.27</v>
      </c>
      <c r="L13" s="92">
        <v>6.9</v>
      </c>
      <c r="M13" s="92">
        <v>31.8</v>
      </c>
      <c r="N13" s="92">
        <v>7.5</v>
      </c>
      <c r="O13" s="92">
        <v>0.93</v>
      </c>
    </row>
    <row r="14" spans="1:16" x14ac:dyDescent="0.25">
      <c r="A14" s="10"/>
      <c r="B14" s="102" t="s">
        <v>23</v>
      </c>
      <c r="C14" s="94">
        <f>C8+C9+C10+C11+C12+C13</f>
        <v>710</v>
      </c>
      <c r="D14" s="94">
        <f t="shared" ref="D14:O14" si="0">D8+D9+D10+D11+D12+D13</f>
        <v>24.120000000000005</v>
      </c>
      <c r="E14" s="94">
        <f t="shared" si="0"/>
        <v>20.219999999999995</v>
      </c>
      <c r="F14" s="94">
        <f t="shared" si="0"/>
        <v>96.110000000000014</v>
      </c>
      <c r="G14" s="94">
        <f t="shared" si="0"/>
        <v>658.47</v>
      </c>
      <c r="H14" s="94">
        <f t="shared" si="0"/>
        <v>0.35</v>
      </c>
      <c r="I14" s="94">
        <f t="shared" si="0"/>
        <v>28.080000000000002</v>
      </c>
      <c r="J14" s="94">
        <f t="shared" si="0"/>
        <v>28</v>
      </c>
      <c r="K14" s="94">
        <f t="shared" si="0"/>
        <v>5.1900000000000013</v>
      </c>
      <c r="L14" s="94">
        <f t="shared" si="0"/>
        <v>124.52000000000001</v>
      </c>
      <c r="M14" s="94">
        <f t="shared" si="0"/>
        <v>315.71000000000004</v>
      </c>
      <c r="N14" s="94">
        <f t="shared" si="0"/>
        <v>106.17999999999998</v>
      </c>
      <c r="O14" s="94">
        <f t="shared" si="0"/>
        <v>5</v>
      </c>
    </row>
    <row r="15" spans="1:16" x14ac:dyDescent="0.25">
      <c r="A15" s="59"/>
      <c r="B15" s="60"/>
      <c r="C15" s="61"/>
      <c r="D15" s="62"/>
      <c r="E15" s="62"/>
      <c r="F15" s="62"/>
      <c r="G15" s="62"/>
      <c r="H15" s="63"/>
      <c r="I15" s="63"/>
      <c r="J15" s="63"/>
      <c r="K15" s="63"/>
      <c r="L15" s="63"/>
      <c r="M15" s="63"/>
      <c r="N15" s="63"/>
      <c r="O15" s="63"/>
      <c r="P15" s="50"/>
    </row>
    <row r="16" spans="1:16" x14ac:dyDescent="0.25">
      <c r="A16" s="64"/>
      <c r="B16" s="65"/>
      <c r="C16" s="66"/>
      <c r="D16" s="67"/>
      <c r="E16" s="67"/>
      <c r="F16" s="67"/>
      <c r="G16" s="67"/>
      <c r="H16" s="68"/>
      <c r="I16" s="68"/>
      <c r="J16" s="68"/>
      <c r="K16" s="68"/>
      <c r="L16" s="68"/>
      <c r="M16" s="68"/>
      <c r="N16" s="68"/>
      <c r="O16" s="68"/>
      <c r="P16" s="50"/>
    </row>
    <row r="17" spans="1:16" x14ac:dyDescent="0.25">
      <c r="A17" s="46"/>
      <c r="B17" s="47"/>
      <c r="C17" s="55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0"/>
    </row>
    <row r="18" spans="1:16" x14ac:dyDescent="0.25">
      <c r="A18" s="46"/>
      <c r="B18" s="47"/>
      <c r="C18" s="48"/>
      <c r="D18" s="47"/>
      <c r="E18" s="47"/>
      <c r="F18" s="47"/>
      <c r="G18" s="47"/>
      <c r="H18" s="49"/>
      <c r="I18" s="49"/>
      <c r="J18" s="49"/>
      <c r="K18" s="49"/>
      <c r="L18" s="49"/>
      <c r="M18" s="49"/>
      <c r="N18" s="49"/>
      <c r="O18" s="49"/>
      <c r="P18" s="50"/>
    </row>
    <row r="19" spans="1:16" x14ac:dyDescent="0.25">
      <c r="A19" s="46"/>
      <c r="B19" s="51"/>
      <c r="C19" s="52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0"/>
    </row>
    <row r="20" spans="1:16" x14ac:dyDescent="0.25">
      <c r="A20" s="46"/>
      <c r="B20" s="51"/>
      <c r="C20" s="52"/>
      <c r="D20" s="54"/>
      <c r="E20" s="54"/>
      <c r="F20" s="54"/>
      <c r="G20" s="53"/>
      <c r="H20" s="54"/>
      <c r="I20" s="54"/>
      <c r="J20" s="54"/>
      <c r="K20" s="54"/>
      <c r="L20" s="54"/>
      <c r="M20" s="54"/>
      <c r="N20" s="54"/>
      <c r="O20" s="54"/>
      <c r="P20" s="50"/>
    </row>
    <row r="21" spans="1:16" x14ac:dyDescent="0.25">
      <c r="A21" s="46"/>
      <c r="B21" s="47"/>
      <c r="C21" s="55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0"/>
    </row>
    <row r="22" spans="1:16" x14ac:dyDescent="0.25">
      <c r="A22" s="46"/>
      <c r="B22" s="47"/>
      <c r="C22" s="57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0"/>
    </row>
    <row r="23" spans="1:16" x14ac:dyDescent="0.25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</row>
    <row r="24" spans="1:16" x14ac:dyDescent="0.25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</row>
  </sheetData>
  <mergeCells count="7">
    <mergeCell ref="D4:F4"/>
    <mergeCell ref="G4:G5"/>
    <mergeCell ref="H4:K4"/>
    <mergeCell ref="L4:O4"/>
    <mergeCell ref="A4:A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3"/>
  <sheetViews>
    <sheetView workbookViewId="0">
      <selection activeCell="A2" sqref="A2:O12"/>
    </sheetView>
  </sheetViews>
  <sheetFormatPr defaultRowHeight="15" x14ac:dyDescent="0.25"/>
  <cols>
    <col min="1" max="1" width="10.5703125" customWidth="1"/>
    <col min="2" max="2" width="28.5703125" customWidth="1"/>
    <col min="3" max="3" width="8.5703125" customWidth="1"/>
    <col min="4" max="4" width="6.5703125" customWidth="1"/>
    <col min="5" max="5" width="6.28515625" customWidth="1"/>
    <col min="6" max="6" width="6.7109375" customWidth="1"/>
    <col min="8" max="9" width="6.5703125" customWidth="1"/>
    <col min="10" max="10" width="7.85546875" customWidth="1"/>
    <col min="11" max="11" width="5.85546875" customWidth="1"/>
    <col min="12" max="12" width="7.140625" customWidth="1"/>
    <col min="13" max="13" width="6.85546875" customWidth="1"/>
    <col min="14" max="14" width="7.28515625" customWidth="1"/>
    <col min="15" max="15" width="6.28515625" customWidth="1"/>
  </cols>
  <sheetData>
    <row r="2" spans="1:15" x14ac:dyDescent="0.25">
      <c r="A2" s="1" t="s">
        <v>54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 x14ac:dyDescent="0.25">
      <c r="A4" s="124"/>
      <c r="B4" s="124" t="s">
        <v>1</v>
      </c>
      <c r="C4" s="124" t="s">
        <v>2</v>
      </c>
      <c r="D4" s="126" t="s">
        <v>3</v>
      </c>
      <c r="E4" s="127"/>
      <c r="F4" s="128"/>
      <c r="G4" s="124" t="s">
        <v>4</v>
      </c>
      <c r="H4" s="126" t="s">
        <v>5</v>
      </c>
      <c r="I4" s="127"/>
      <c r="J4" s="127"/>
      <c r="K4" s="128"/>
      <c r="L4" s="126" t="s">
        <v>6</v>
      </c>
      <c r="M4" s="127"/>
      <c r="N4" s="127"/>
      <c r="O4" s="128"/>
    </row>
    <row r="5" spans="1:15" ht="24" x14ac:dyDescent="0.25">
      <c r="A5" s="125"/>
      <c r="B5" s="125"/>
      <c r="C5" s="125"/>
      <c r="D5" s="3" t="s">
        <v>7</v>
      </c>
      <c r="E5" s="3" t="s">
        <v>8</v>
      </c>
      <c r="F5" s="3" t="s">
        <v>9</v>
      </c>
      <c r="G5" s="125"/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</row>
    <row r="6" spans="1:15" s="109" customFormat="1" ht="14.25" x14ac:dyDescent="0.2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</row>
    <row r="7" spans="1:15" ht="17.25" customHeight="1" x14ac:dyDescent="0.25">
      <c r="A7" s="5"/>
      <c r="B7" s="110" t="s">
        <v>18</v>
      </c>
      <c r="C7" s="7"/>
      <c r="D7" s="8"/>
      <c r="E7" s="8"/>
      <c r="F7" s="8"/>
      <c r="G7" s="8"/>
      <c r="H7" s="9"/>
      <c r="I7" s="9"/>
      <c r="J7" s="9"/>
      <c r="K7" s="9"/>
      <c r="L7" s="9"/>
      <c r="M7" s="9"/>
      <c r="N7" s="9"/>
      <c r="O7" s="9"/>
    </row>
    <row r="8" spans="1:15" s="33" customFormat="1" ht="26.25" x14ac:dyDescent="0.25">
      <c r="A8" s="37"/>
      <c r="B8" s="24" t="s">
        <v>55</v>
      </c>
      <c r="C8" s="13">
        <v>180</v>
      </c>
      <c r="D8" s="13">
        <v>12.18</v>
      </c>
      <c r="E8" s="13">
        <v>8.33</v>
      </c>
      <c r="F8" s="13">
        <v>30.7</v>
      </c>
      <c r="G8" s="13">
        <v>300.95999999999998</v>
      </c>
      <c r="H8" s="13">
        <v>7.0000000000000007E-2</v>
      </c>
      <c r="I8" s="13">
        <v>0.2</v>
      </c>
      <c r="J8" s="13">
        <v>115.34</v>
      </c>
      <c r="K8" s="13">
        <v>0.96</v>
      </c>
      <c r="L8" s="13">
        <v>265.68</v>
      </c>
      <c r="M8" s="13">
        <v>181.87</v>
      </c>
      <c r="N8" s="13">
        <v>18.29</v>
      </c>
      <c r="O8" s="13">
        <v>1.1100000000000001</v>
      </c>
    </row>
    <row r="9" spans="1:15" x14ac:dyDescent="0.25">
      <c r="A9" s="10"/>
      <c r="B9" s="11" t="s">
        <v>19</v>
      </c>
      <c r="C9" s="12">
        <v>200</v>
      </c>
      <c r="D9" s="12">
        <v>0.53</v>
      </c>
      <c r="E9" s="12">
        <v>0</v>
      </c>
      <c r="F9" s="12">
        <v>9.4700000000000006</v>
      </c>
      <c r="G9" s="12">
        <v>60</v>
      </c>
      <c r="H9" s="12">
        <v>0</v>
      </c>
      <c r="I9" s="12">
        <v>0.03</v>
      </c>
      <c r="J9" s="12">
        <v>0</v>
      </c>
      <c r="K9" s="12">
        <v>0</v>
      </c>
      <c r="L9" s="12">
        <v>11.1</v>
      </c>
      <c r="M9" s="12">
        <v>2.8</v>
      </c>
      <c r="N9" s="12">
        <v>1.4</v>
      </c>
      <c r="O9" s="12">
        <v>0.28000000000000003</v>
      </c>
    </row>
    <row r="10" spans="1:15" x14ac:dyDescent="0.25">
      <c r="A10" s="99"/>
      <c r="B10" s="75" t="s">
        <v>20</v>
      </c>
      <c r="C10" s="91">
        <v>30</v>
      </c>
      <c r="D10" s="91">
        <v>2.09</v>
      </c>
      <c r="E10" s="28">
        <v>0.33</v>
      </c>
      <c r="F10" s="28">
        <v>13.8</v>
      </c>
      <c r="G10" s="28">
        <v>71.7</v>
      </c>
      <c r="H10" s="42">
        <v>0</v>
      </c>
      <c r="I10" s="42">
        <v>0</v>
      </c>
      <c r="J10" s="42">
        <v>0</v>
      </c>
      <c r="K10" s="42">
        <v>0.6</v>
      </c>
      <c r="L10" s="42">
        <v>6.9</v>
      </c>
      <c r="M10" s="42">
        <v>25.2</v>
      </c>
      <c r="N10" s="42">
        <v>9.9</v>
      </c>
      <c r="O10" s="42">
        <v>0.6</v>
      </c>
    </row>
    <row r="11" spans="1:15" x14ac:dyDescent="0.25">
      <c r="A11" s="39"/>
      <c r="B11" s="11" t="s">
        <v>21</v>
      </c>
      <c r="C11" s="43">
        <v>10</v>
      </c>
      <c r="D11" s="23">
        <v>0.1</v>
      </c>
      <c r="E11" s="23">
        <v>7.2</v>
      </c>
      <c r="F11" s="23">
        <v>0.13</v>
      </c>
      <c r="G11" s="23">
        <v>66</v>
      </c>
      <c r="H11" s="23">
        <v>0</v>
      </c>
      <c r="I11" s="23">
        <v>0</v>
      </c>
      <c r="J11" s="23">
        <v>45</v>
      </c>
      <c r="K11" s="23">
        <v>0.11</v>
      </c>
      <c r="L11" s="23">
        <v>2.4</v>
      </c>
      <c r="M11" s="23">
        <v>3</v>
      </c>
      <c r="N11" s="23">
        <v>0</v>
      </c>
      <c r="O11" s="23">
        <v>0.02</v>
      </c>
    </row>
    <row r="12" spans="1:15" x14ac:dyDescent="0.25">
      <c r="A12" s="38"/>
      <c r="B12" s="114" t="s">
        <v>23</v>
      </c>
      <c r="C12" s="101">
        <f>C8+C9+C10+C11</f>
        <v>420</v>
      </c>
      <c r="D12" s="101">
        <f t="shared" ref="D12:O12" si="0">D8+D9+D10+D11</f>
        <v>14.899999999999999</v>
      </c>
      <c r="E12" s="45">
        <f t="shared" si="0"/>
        <v>15.86</v>
      </c>
      <c r="F12" s="45">
        <f t="shared" si="0"/>
        <v>54.1</v>
      </c>
      <c r="G12" s="45">
        <f t="shared" si="0"/>
        <v>498.65999999999997</v>
      </c>
      <c r="H12" s="45">
        <f t="shared" si="0"/>
        <v>7.0000000000000007E-2</v>
      </c>
      <c r="I12" s="45">
        <f t="shared" si="0"/>
        <v>0.23</v>
      </c>
      <c r="J12" s="45">
        <f t="shared" si="0"/>
        <v>160.34</v>
      </c>
      <c r="K12" s="45">
        <f t="shared" si="0"/>
        <v>1.6700000000000002</v>
      </c>
      <c r="L12" s="45">
        <f t="shared" si="0"/>
        <v>286.08</v>
      </c>
      <c r="M12" s="45">
        <f t="shared" si="0"/>
        <v>212.87</v>
      </c>
      <c r="N12" s="45">
        <f t="shared" si="0"/>
        <v>29.589999999999996</v>
      </c>
      <c r="O12" s="45">
        <f t="shared" si="0"/>
        <v>2.0100000000000002</v>
      </c>
    </row>
    <row r="13" spans="1:15" x14ac:dyDescent="0.25">
      <c r="A13" s="109"/>
      <c r="B13" s="109"/>
      <c r="C13" s="109"/>
      <c r="D13" s="109"/>
    </row>
  </sheetData>
  <mergeCells count="7">
    <mergeCell ref="D4:F4"/>
    <mergeCell ref="G4:G5"/>
    <mergeCell ref="H4:K4"/>
    <mergeCell ref="L4:O4"/>
    <mergeCell ref="A4:A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День 1 (завтрак)</vt:lpstr>
      <vt:lpstr>День 1 (обед)</vt:lpstr>
      <vt:lpstr>День 2 (завтрак)</vt:lpstr>
      <vt:lpstr>День 2 (обед)</vt:lpstr>
      <vt:lpstr>День 3 (завтрак) </vt:lpstr>
      <vt:lpstr>День 3  (обед)</vt:lpstr>
      <vt:lpstr>День 4 (завтрак)</vt:lpstr>
      <vt:lpstr>День 4 (обед)</vt:lpstr>
      <vt:lpstr>День 5 (завтрак)</vt:lpstr>
      <vt:lpstr>День 5 (обед)</vt:lpstr>
      <vt:lpstr>День 6 (завтрак)</vt:lpstr>
      <vt:lpstr>День 6 (обед)</vt:lpstr>
      <vt:lpstr>День 7 (завтрак)</vt:lpstr>
      <vt:lpstr>День 7 (обед)</vt:lpstr>
      <vt:lpstr>День 8 (завтрак)</vt:lpstr>
      <vt:lpstr>День 8 (обед)</vt:lpstr>
      <vt:lpstr>День 9 (завтрак)</vt:lpstr>
      <vt:lpstr>День 9 (обед)</vt:lpstr>
      <vt:lpstr>День 10 (завтрак)</vt:lpstr>
      <vt:lpstr>День 10 (обед)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Оля</dc:creator>
  <cp:lastModifiedBy>1</cp:lastModifiedBy>
  <cp:lastPrinted>2020-08-27T19:40:27Z</cp:lastPrinted>
  <dcterms:created xsi:type="dcterms:W3CDTF">2020-08-27T16:51:11Z</dcterms:created>
  <dcterms:modified xsi:type="dcterms:W3CDTF">2020-09-01T03:38:58Z</dcterms:modified>
</cp:coreProperties>
</file>